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01\ST2\PES\STI\CPI (consumer price index)\Rebasing 2010\Documentation\Writeup\Tables\2016\May\"/>
    </mc:Choice>
  </mc:AlternateContent>
  <bookViews>
    <workbookView xWindow="4305" yWindow="930" windowWidth="15450" windowHeight="10470" tabRatio="966" activeTab="8"/>
  </bookViews>
  <sheets>
    <sheet name="table 1" sheetId="30" r:id="rId1"/>
    <sheet name="table 2" sheetId="31" r:id="rId2"/>
    <sheet name="table 3" sheetId="34" r:id="rId3"/>
    <sheet name="table 4" sheetId="24" r:id="rId4"/>
    <sheet name="table 5" sheetId="26" r:id="rId5"/>
    <sheet name="table 6" sheetId="33" r:id="rId6"/>
    <sheet name="table 7" sheetId="28" r:id="rId7"/>
    <sheet name="table 8" sheetId="12" r:id="rId8"/>
    <sheet name="table 9" sheetId="13" r:id="rId9"/>
  </sheets>
  <externalReferences>
    <externalReference r:id="rId10"/>
  </externalReferences>
  <definedNames>
    <definedName name="_xlnm._FilterDatabase" localSheetId="0" hidden="1">'table 1'!$A$1:$H$118</definedName>
    <definedName name="_xlnm._FilterDatabase" localSheetId="3" hidden="1">'table 4'!$A$4:$H$224</definedName>
    <definedName name="_xlnm.Print_Area" localSheetId="0">'table 1'!$A$1:$J$119</definedName>
    <definedName name="_xlnm.Print_Area" localSheetId="1">'table 2'!$A$1:$J$119</definedName>
    <definedName name="_xlnm.Print_Area" localSheetId="2">'table 3'!$A$1:$J$119</definedName>
    <definedName name="_xlnm.Print_Area" localSheetId="3">'table 4'!$A$1:$J$226</definedName>
    <definedName name="_xlnm.Print_Area" localSheetId="4">'table 5'!$A$1:$J$227</definedName>
    <definedName name="_xlnm.Print_Area" localSheetId="5">'table 6'!$A$1:$J$498</definedName>
    <definedName name="_xlnm.Print_Area" localSheetId="6">'table 7'!$A$1:$H$67</definedName>
    <definedName name="_xlnm.Print_Area" localSheetId="7">'table 8'!$A$1:$E$221</definedName>
    <definedName name="_xlnm.Print_Titles" localSheetId="3">'table 4'!$3:$4</definedName>
    <definedName name="_xlnm.Print_Titles" localSheetId="4">'table 5'!$3:$4</definedName>
    <definedName name="_xlnm.Print_Titles" localSheetId="6">'table 7'!$3:$4</definedName>
    <definedName name="_xlnm.Print_Titles" localSheetId="7">'table 8'!$3:$3</definedName>
    <definedName name="_xlnm.Print_Titles" localSheetId="8">'table 9'!$3:$3</definedName>
  </definedNames>
  <calcPr calcId="152511"/>
</workbook>
</file>

<file path=xl/calcChain.xml><?xml version="1.0" encoding="utf-8"?>
<calcChain xmlns="http://schemas.openxmlformats.org/spreadsheetml/2006/main">
  <c r="E317" i="13" l="1"/>
  <c r="D317" i="13"/>
  <c r="C317" i="13"/>
  <c r="E316" i="13"/>
  <c r="D316" i="13"/>
  <c r="C316" i="13"/>
  <c r="E315" i="13"/>
  <c r="D315" i="13"/>
  <c r="C315" i="13"/>
  <c r="E314" i="13"/>
  <c r="D314" i="13"/>
  <c r="C314" i="13"/>
  <c r="E313" i="13"/>
  <c r="D313" i="13"/>
  <c r="C313" i="13"/>
  <c r="E311" i="13"/>
  <c r="D311" i="13"/>
  <c r="C311" i="13"/>
  <c r="E310" i="13"/>
  <c r="D310" i="13"/>
  <c r="C310" i="13"/>
  <c r="E309" i="13"/>
  <c r="D309" i="13"/>
  <c r="C309" i="13"/>
  <c r="E308" i="13"/>
  <c r="D308" i="13"/>
  <c r="C308" i="13"/>
  <c r="E307" i="13"/>
  <c r="D307" i="13"/>
  <c r="C307" i="13"/>
  <c r="E306" i="13"/>
  <c r="D306" i="13"/>
  <c r="C306" i="13"/>
  <c r="E305" i="13"/>
  <c r="D305" i="13"/>
  <c r="C305" i="13"/>
  <c r="E304" i="13"/>
  <c r="D304" i="13"/>
  <c r="C304" i="13"/>
  <c r="E303" i="13"/>
  <c r="D303" i="13"/>
  <c r="C303" i="13"/>
  <c r="E302" i="13"/>
  <c r="D302" i="13"/>
  <c r="C302" i="13"/>
  <c r="E301" i="13"/>
  <c r="D301" i="13"/>
  <c r="C301" i="13"/>
  <c r="E300" i="13"/>
  <c r="D300" i="13"/>
  <c r="C300" i="13"/>
  <c r="E298" i="13"/>
  <c r="D298" i="13"/>
  <c r="C298" i="13"/>
  <c r="E297" i="13"/>
  <c r="D297" i="13"/>
  <c r="C297" i="13"/>
  <c r="E296" i="13"/>
  <c r="D296" i="13"/>
  <c r="C296" i="13"/>
  <c r="E295" i="13"/>
  <c r="D295" i="13"/>
  <c r="C295" i="13"/>
  <c r="E294" i="13"/>
  <c r="D294" i="13"/>
  <c r="C294" i="13"/>
  <c r="E293" i="13"/>
  <c r="D293" i="13"/>
  <c r="C293" i="13"/>
  <c r="E292" i="13"/>
  <c r="D292" i="13"/>
  <c r="C292" i="13"/>
  <c r="E291" i="13"/>
  <c r="D291" i="13"/>
  <c r="C291" i="13"/>
  <c r="E290" i="13"/>
  <c r="D290" i="13"/>
  <c r="C290" i="13"/>
  <c r="E289" i="13"/>
  <c r="D289" i="13"/>
  <c r="C289" i="13"/>
  <c r="E288" i="13"/>
  <c r="D288" i="13"/>
  <c r="C288" i="13"/>
  <c r="E287" i="13"/>
  <c r="D287" i="13"/>
  <c r="C287" i="13"/>
  <c r="E285" i="13"/>
  <c r="D285" i="13"/>
  <c r="C285" i="13"/>
  <c r="E284" i="13"/>
  <c r="D284" i="13"/>
  <c r="C284" i="13"/>
  <c r="E283" i="13"/>
  <c r="D283" i="13"/>
  <c r="C283" i="13"/>
  <c r="E282" i="13"/>
  <c r="D282" i="13"/>
  <c r="C282" i="13"/>
  <c r="E281" i="13"/>
  <c r="D281" i="13"/>
  <c r="C281" i="13"/>
  <c r="E280" i="13"/>
  <c r="D280" i="13"/>
  <c r="C280" i="13"/>
  <c r="E279" i="13"/>
  <c r="D279" i="13"/>
  <c r="C279" i="13"/>
  <c r="E278" i="13"/>
  <c r="D278" i="13"/>
  <c r="C278" i="13"/>
  <c r="E272" i="13"/>
  <c r="D272" i="13"/>
  <c r="C272" i="13"/>
  <c r="E228" i="13"/>
  <c r="D228" i="13"/>
  <c r="C228" i="13"/>
  <c r="E227" i="13"/>
  <c r="D227" i="13"/>
  <c r="C227" i="13"/>
  <c r="E226" i="13"/>
  <c r="D226" i="13"/>
  <c r="C226" i="13"/>
  <c r="E225" i="13"/>
  <c r="D225" i="13"/>
  <c r="C225" i="13"/>
  <c r="E223" i="13"/>
  <c r="D223" i="13"/>
  <c r="C223" i="13"/>
  <c r="E222" i="13"/>
  <c r="D222" i="13"/>
  <c r="C222" i="13"/>
  <c r="E221" i="13"/>
  <c r="D221" i="13"/>
  <c r="C221" i="13"/>
  <c r="E220" i="13"/>
  <c r="D220" i="13"/>
  <c r="C220" i="13"/>
  <c r="E219" i="13"/>
  <c r="D219" i="13"/>
  <c r="C219" i="13"/>
  <c r="E218" i="13"/>
  <c r="D218" i="13"/>
  <c r="C218" i="13"/>
  <c r="E217" i="13"/>
  <c r="D217" i="13"/>
  <c r="C217" i="13"/>
  <c r="E216" i="13"/>
  <c r="D216" i="13"/>
  <c r="C216" i="13"/>
  <c r="E215" i="13"/>
  <c r="D215" i="13"/>
  <c r="C215" i="13"/>
  <c r="E214" i="13"/>
  <c r="D214" i="13"/>
  <c r="C214" i="13"/>
  <c r="E213" i="13"/>
  <c r="D213" i="13"/>
  <c r="C213" i="13"/>
  <c r="E212" i="13"/>
  <c r="D212" i="13"/>
  <c r="C212" i="13"/>
  <c r="E210" i="13"/>
  <c r="D210" i="13"/>
  <c r="C210" i="13"/>
  <c r="E209" i="13"/>
  <c r="D209" i="13"/>
  <c r="C209" i="13"/>
  <c r="E208" i="13"/>
  <c r="D208" i="13"/>
  <c r="C208" i="13"/>
  <c r="E207" i="13"/>
  <c r="D207" i="13"/>
  <c r="C207" i="13"/>
  <c r="E206" i="13"/>
  <c r="D206" i="13"/>
  <c r="C206" i="13"/>
  <c r="E205" i="13"/>
  <c r="D205" i="13"/>
  <c r="C205" i="13"/>
  <c r="E204" i="13"/>
  <c r="D204" i="13"/>
  <c r="C204" i="13"/>
  <c r="E203" i="13"/>
  <c r="D203" i="13"/>
  <c r="C203" i="13"/>
  <c r="E202" i="13"/>
  <c r="D202" i="13"/>
  <c r="C202" i="13"/>
  <c r="E201" i="13"/>
  <c r="D201" i="13"/>
  <c r="C201" i="13"/>
  <c r="E200" i="13"/>
  <c r="D200" i="13"/>
  <c r="C200" i="13"/>
  <c r="E199" i="13"/>
  <c r="D199" i="13"/>
  <c r="C199" i="13"/>
  <c r="E197" i="13"/>
  <c r="D197" i="13"/>
  <c r="C197" i="13"/>
  <c r="E196" i="13"/>
  <c r="D196" i="13"/>
  <c r="C196" i="13"/>
  <c r="E195" i="13"/>
  <c r="D195" i="13"/>
  <c r="C195" i="13"/>
  <c r="E194" i="13"/>
  <c r="D194" i="13"/>
  <c r="C194" i="13"/>
  <c r="E193" i="13"/>
  <c r="D193" i="13"/>
  <c r="C193" i="13"/>
  <c r="E192" i="13"/>
  <c r="D192" i="13"/>
  <c r="C192" i="13"/>
  <c r="E191" i="13"/>
  <c r="D191" i="13"/>
  <c r="C191" i="13"/>
  <c r="D190" i="13"/>
  <c r="C190" i="13"/>
  <c r="D187" i="13"/>
  <c r="C187" i="13"/>
  <c r="D184" i="13"/>
  <c r="C184" i="13"/>
  <c r="D183" i="13"/>
  <c r="C183" i="13"/>
  <c r="D182" i="13"/>
  <c r="C182" i="13"/>
  <c r="D181" i="13"/>
  <c r="C181" i="13"/>
  <c r="D180" i="13"/>
  <c r="C180" i="13"/>
  <c r="D179" i="13"/>
  <c r="C179" i="13"/>
  <c r="E141" i="13"/>
  <c r="D141" i="13"/>
  <c r="C141" i="13"/>
  <c r="D139" i="13"/>
  <c r="C139" i="13"/>
  <c r="D138" i="13"/>
  <c r="C138" i="13"/>
  <c r="D137" i="13"/>
  <c r="C137" i="13"/>
  <c r="E223" i="12"/>
  <c r="D223" i="12"/>
  <c r="C223" i="12"/>
  <c r="E222" i="12"/>
  <c r="D222" i="12"/>
  <c r="C222" i="12"/>
  <c r="E221" i="12"/>
  <c r="D221" i="12"/>
  <c r="C221" i="12"/>
  <c r="E220" i="12"/>
  <c r="D220" i="12"/>
  <c r="C220" i="12"/>
  <c r="E219" i="12"/>
  <c r="D219" i="12"/>
  <c r="C219" i="12"/>
  <c r="E217" i="12"/>
  <c r="D217" i="12"/>
  <c r="C217" i="12"/>
  <c r="E216" i="12"/>
  <c r="D216" i="12"/>
  <c r="C216" i="12"/>
  <c r="E215" i="12"/>
  <c r="D215" i="12"/>
  <c r="C215" i="12"/>
  <c r="E214" i="12"/>
  <c r="D214" i="12"/>
  <c r="C214" i="12"/>
  <c r="E213" i="12"/>
  <c r="D213" i="12"/>
  <c r="C213" i="12"/>
  <c r="E212" i="12"/>
  <c r="D212" i="12"/>
  <c r="C212" i="12"/>
  <c r="E211" i="12"/>
  <c r="D211" i="12"/>
  <c r="C211" i="12"/>
  <c r="E210" i="12"/>
  <c r="D210" i="12"/>
  <c r="C210" i="12"/>
  <c r="E209" i="12"/>
  <c r="D209" i="12"/>
  <c r="C209" i="12"/>
  <c r="E208" i="12"/>
  <c r="D208" i="12"/>
  <c r="C208" i="12"/>
  <c r="E207" i="12"/>
  <c r="D207" i="12"/>
  <c r="C207" i="12"/>
  <c r="E206" i="12"/>
  <c r="D206" i="12"/>
  <c r="C206" i="12"/>
  <c r="E204" i="12"/>
  <c r="D204" i="12"/>
  <c r="C204" i="12"/>
  <c r="E203" i="12"/>
  <c r="D203" i="12"/>
  <c r="C203" i="12"/>
  <c r="E202" i="12"/>
  <c r="D202" i="12"/>
  <c r="C202" i="12"/>
  <c r="E201" i="12"/>
  <c r="D201" i="12"/>
  <c r="C201" i="12"/>
  <c r="E200" i="12"/>
  <c r="D200" i="12"/>
  <c r="C200" i="12"/>
  <c r="E199" i="12"/>
  <c r="D199" i="12"/>
  <c r="C199" i="12"/>
  <c r="E198" i="12"/>
  <c r="D198" i="12"/>
  <c r="C198" i="12"/>
  <c r="E197" i="12"/>
  <c r="D197" i="12"/>
  <c r="C197" i="12"/>
  <c r="E196" i="12"/>
  <c r="D196" i="12"/>
  <c r="C196" i="12"/>
  <c r="E195" i="12"/>
  <c r="D195" i="12"/>
  <c r="C195" i="12"/>
  <c r="E194" i="12"/>
  <c r="D194" i="12"/>
  <c r="C194" i="12"/>
  <c r="E193" i="12"/>
  <c r="D193" i="12"/>
  <c r="C193" i="12"/>
  <c r="E191" i="12"/>
  <c r="D191" i="12"/>
  <c r="C191" i="12"/>
  <c r="E190" i="12"/>
  <c r="D190" i="12"/>
  <c r="C190" i="12"/>
  <c r="E189" i="12"/>
  <c r="D189" i="12"/>
  <c r="C189" i="12"/>
  <c r="E188" i="12"/>
  <c r="D188" i="12"/>
  <c r="C188" i="12"/>
  <c r="E187" i="12"/>
  <c r="D187" i="12"/>
  <c r="C187" i="12"/>
  <c r="E186" i="12"/>
  <c r="D186" i="12"/>
  <c r="C186" i="12"/>
  <c r="E185" i="12"/>
  <c r="D185" i="12"/>
  <c r="C185" i="12"/>
  <c r="E184" i="12"/>
  <c r="D184" i="12"/>
  <c r="C184" i="12"/>
  <c r="I63" i="28"/>
  <c r="E63" i="28"/>
  <c r="I62" i="28"/>
  <c r="E62" i="28"/>
  <c r="I61" i="28"/>
  <c r="E61" i="28"/>
  <c r="I60" i="28"/>
  <c r="E60" i="28"/>
  <c r="I59" i="28"/>
  <c r="E59" i="28"/>
  <c r="I58" i="28"/>
  <c r="E58" i="28"/>
  <c r="I57" i="28"/>
  <c r="E57" i="28"/>
  <c r="I56" i="28"/>
  <c r="E56" i="28"/>
  <c r="I55" i="28"/>
  <c r="E55" i="28"/>
  <c r="I54" i="28"/>
  <c r="E54" i="28"/>
  <c r="I53" i="28"/>
  <c r="E53" i="28"/>
  <c r="I52" i="28"/>
  <c r="E52" i="28"/>
  <c r="I51" i="28"/>
  <c r="E51" i="28"/>
  <c r="I50" i="28"/>
  <c r="E50" i="28"/>
  <c r="I49" i="28"/>
  <c r="E49" i="28"/>
  <c r="I48" i="28"/>
  <c r="E48" i="28"/>
  <c r="I47" i="28"/>
  <c r="E47" i="28"/>
  <c r="I43" i="28"/>
  <c r="E43" i="28"/>
  <c r="I42" i="28"/>
  <c r="E42" i="28"/>
  <c r="I41" i="28"/>
  <c r="E41" i="28"/>
  <c r="I40" i="28"/>
  <c r="E40" i="28"/>
  <c r="I39" i="28"/>
  <c r="E39" i="28"/>
  <c r="I38" i="28"/>
  <c r="E38" i="28"/>
  <c r="I37" i="28"/>
  <c r="E37" i="28"/>
  <c r="I36" i="28"/>
  <c r="E36" i="28"/>
  <c r="I35" i="28"/>
  <c r="E35" i="28"/>
  <c r="I34" i="28"/>
  <c r="E34" i="28"/>
  <c r="I33" i="28"/>
  <c r="E33" i="28"/>
  <c r="I32" i="28"/>
  <c r="E32" i="28"/>
  <c r="I31" i="28"/>
  <c r="E31" i="28"/>
  <c r="I30" i="28"/>
  <c r="E30" i="28"/>
  <c r="I29" i="28"/>
  <c r="E29" i="28"/>
  <c r="I28" i="28"/>
  <c r="E28" i="28"/>
  <c r="I27" i="28"/>
  <c r="E27" i="28"/>
  <c r="I23" i="28"/>
  <c r="E23" i="28"/>
  <c r="I22" i="28"/>
  <c r="E22" i="28"/>
  <c r="I21" i="28"/>
  <c r="E21" i="28"/>
  <c r="I20" i="28"/>
  <c r="E20" i="28"/>
  <c r="I19" i="28"/>
  <c r="E19" i="28"/>
  <c r="I18" i="28"/>
  <c r="E18" i="28"/>
  <c r="I17" i="28"/>
  <c r="E17" i="28"/>
  <c r="I16" i="28"/>
  <c r="E16" i="28"/>
  <c r="I15" i="28"/>
  <c r="E15" i="28"/>
  <c r="I14" i="28"/>
  <c r="E14" i="28"/>
  <c r="I13" i="28"/>
  <c r="E13" i="28"/>
  <c r="I12" i="28"/>
  <c r="E12" i="28"/>
  <c r="I11" i="28"/>
  <c r="E11" i="28"/>
  <c r="I10" i="28"/>
  <c r="E10" i="28"/>
  <c r="I9" i="28"/>
  <c r="E9" i="28"/>
  <c r="I8" i="28"/>
  <c r="E8" i="28"/>
  <c r="I7" i="28"/>
  <c r="E7" i="28"/>
  <c r="J224" i="33"/>
  <c r="E224" i="33"/>
  <c r="J223" i="33"/>
  <c r="E223" i="33"/>
  <c r="J222" i="33"/>
  <c r="E222" i="33"/>
  <c r="J221" i="33"/>
  <c r="E221" i="33"/>
  <c r="J220" i="33"/>
  <c r="E220" i="33"/>
  <c r="J219" i="33"/>
  <c r="E219" i="33"/>
  <c r="J218" i="33"/>
  <c r="E218" i="33"/>
  <c r="J217" i="33"/>
  <c r="E217" i="33"/>
  <c r="J216" i="33"/>
  <c r="E216" i="33"/>
  <c r="J215" i="33"/>
  <c r="E215" i="33"/>
  <c r="J214" i="33"/>
  <c r="E214" i="33"/>
  <c r="J213" i="33"/>
  <c r="E213" i="33"/>
  <c r="J212" i="33"/>
  <c r="E212" i="33"/>
  <c r="J211" i="33"/>
  <c r="E211" i="33"/>
  <c r="J210" i="33"/>
  <c r="E210" i="33"/>
  <c r="J209" i="33"/>
  <c r="E209" i="33"/>
  <c r="J208" i="33"/>
  <c r="E208" i="33"/>
  <c r="J207" i="33"/>
  <c r="E207" i="33"/>
  <c r="J206" i="33"/>
  <c r="E206" i="33"/>
  <c r="J205" i="33"/>
  <c r="E205" i="33"/>
  <c r="J204" i="33"/>
  <c r="E204" i="33"/>
  <c r="J203" i="33"/>
  <c r="E203" i="33"/>
  <c r="J202" i="33"/>
  <c r="E202" i="33"/>
  <c r="J201" i="33"/>
  <c r="E201" i="33"/>
  <c r="J200" i="33"/>
  <c r="E200" i="33"/>
  <c r="J199" i="33"/>
  <c r="E199" i="33"/>
  <c r="J198" i="33"/>
  <c r="E198" i="33"/>
  <c r="J197" i="33"/>
  <c r="E197" i="33"/>
  <c r="J196" i="33"/>
  <c r="E196" i="33"/>
  <c r="J195" i="33"/>
  <c r="E195" i="33"/>
  <c r="J194" i="33"/>
  <c r="E194" i="33"/>
  <c r="J193" i="33"/>
  <c r="E193" i="33"/>
  <c r="J192" i="33"/>
  <c r="E192" i="33"/>
  <c r="J191" i="33"/>
  <c r="E191" i="33"/>
  <c r="J190" i="33"/>
  <c r="E190" i="33"/>
  <c r="J189" i="33"/>
  <c r="E189" i="33"/>
  <c r="J188" i="33"/>
  <c r="E188" i="33"/>
  <c r="J187" i="33"/>
  <c r="E187" i="33"/>
  <c r="J186" i="33"/>
  <c r="E186" i="33"/>
  <c r="J185" i="33"/>
  <c r="E185" i="33"/>
  <c r="J184" i="33"/>
  <c r="E184" i="33"/>
  <c r="J183" i="33"/>
  <c r="E183" i="33"/>
  <c r="J182" i="33"/>
  <c r="E182" i="33"/>
  <c r="J181" i="33"/>
  <c r="E181" i="33"/>
  <c r="J180" i="33"/>
  <c r="E180" i="33"/>
  <c r="J179" i="33"/>
  <c r="E179" i="33"/>
  <c r="J178" i="33"/>
  <c r="E178" i="33"/>
  <c r="J177" i="33"/>
  <c r="E177" i="33"/>
  <c r="J176" i="33"/>
  <c r="E176" i="33"/>
  <c r="J175" i="33"/>
  <c r="E175" i="33"/>
  <c r="J174" i="33"/>
  <c r="E174" i="33"/>
  <c r="J173" i="33"/>
  <c r="E173" i="33"/>
  <c r="J172" i="33"/>
  <c r="E172" i="33"/>
  <c r="J171" i="33"/>
  <c r="E171" i="33"/>
  <c r="J170" i="33"/>
  <c r="E170" i="33"/>
  <c r="J169" i="33"/>
  <c r="E169" i="33"/>
  <c r="J168" i="33"/>
  <c r="E168" i="33"/>
  <c r="J167" i="33"/>
  <c r="E167" i="33"/>
  <c r="J166" i="33"/>
  <c r="E166" i="33"/>
  <c r="J165" i="33"/>
  <c r="E165" i="33"/>
  <c r="J164" i="33"/>
  <c r="E164" i="33"/>
  <c r="J163" i="33"/>
  <c r="E163" i="33"/>
  <c r="J162" i="33"/>
  <c r="E162" i="33"/>
  <c r="J161" i="33"/>
  <c r="E161" i="33"/>
  <c r="J160" i="33"/>
  <c r="E160" i="33"/>
  <c r="J159" i="33"/>
  <c r="E159" i="33"/>
  <c r="J158" i="33"/>
  <c r="E158" i="33"/>
  <c r="J157" i="33"/>
  <c r="E157" i="33"/>
  <c r="J156" i="33"/>
  <c r="E156" i="33"/>
  <c r="J155" i="33"/>
  <c r="E155" i="33"/>
  <c r="J154" i="33"/>
  <c r="E154" i="33"/>
  <c r="J153" i="33"/>
  <c r="E153" i="33"/>
  <c r="J152" i="33"/>
  <c r="E152" i="33"/>
  <c r="J151" i="33"/>
  <c r="E151" i="33"/>
  <c r="J150" i="33"/>
  <c r="E150" i="33"/>
  <c r="J149" i="33"/>
  <c r="E149" i="33"/>
  <c r="J148" i="33"/>
  <c r="E148" i="33"/>
  <c r="J147" i="33"/>
  <c r="E147" i="33"/>
  <c r="J146" i="33"/>
  <c r="E146" i="33"/>
  <c r="J145" i="33"/>
  <c r="E145" i="33"/>
  <c r="J144" i="33"/>
  <c r="E144" i="33"/>
  <c r="J143" i="33"/>
  <c r="E143" i="33"/>
  <c r="J142" i="33"/>
  <c r="E142" i="33"/>
  <c r="J141" i="33"/>
  <c r="E141" i="33"/>
  <c r="J140" i="33"/>
  <c r="E140" i="33"/>
  <c r="J139" i="33"/>
  <c r="E139" i="33"/>
  <c r="J138" i="33"/>
  <c r="E138" i="33"/>
  <c r="J137" i="33"/>
  <c r="E137" i="33"/>
  <c r="J136" i="33"/>
  <c r="E136" i="33"/>
  <c r="J135" i="33"/>
  <c r="E135" i="33"/>
  <c r="J134" i="33"/>
  <c r="E134" i="33"/>
  <c r="J133" i="33"/>
  <c r="E133" i="33"/>
  <c r="J132" i="33"/>
  <c r="E132" i="33"/>
  <c r="J131" i="33"/>
  <c r="E131" i="33"/>
  <c r="J130" i="33"/>
  <c r="E130" i="33"/>
  <c r="J129" i="33"/>
  <c r="E129" i="33"/>
  <c r="J128" i="33"/>
  <c r="E128" i="33"/>
  <c r="J127" i="33"/>
  <c r="E127" i="33"/>
  <c r="J126" i="33"/>
  <c r="E126" i="33"/>
  <c r="J125" i="33"/>
  <c r="E125" i="33"/>
  <c r="J124" i="33"/>
  <c r="E124" i="33"/>
  <c r="J123" i="33"/>
  <c r="E123" i="33"/>
  <c r="J122" i="33"/>
  <c r="E122" i="33"/>
  <c r="J121" i="33"/>
  <c r="E121" i="33"/>
  <c r="J120" i="33"/>
  <c r="E120" i="33"/>
  <c r="J119" i="33"/>
  <c r="E119" i="33"/>
  <c r="J118" i="33"/>
  <c r="E118" i="33"/>
  <c r="J117" i="33"/>
  <c r="E117" i="33"/>
  <c r="J116" i="33"/>
  <c r="E116" i="33"/>
  <c r="J115" i="33"/>
  <c r="E115" i="33"/>
  <c r="J114" i="33"/>
  <c r="E114" i="33"/>
  <c r="J113" i="33"/>
  <c r="E113" i="33"/>
  <c r="J112" i="33"/>
  <c r="E112" i="33"/>
  <c r="J111" i="33"/>
  <c r="E111" i="33"/>
  <c r="J110" i="33"/>
  <c r="E110" i="33"/>
  <c r="J109" i="33"/>
  <c r="E109" i="33"/>
  <c r="J108" i="33"/>
  <c r="E108" i="33"/>
  <c r="J107" i="33"/>
  <c r="E107" i="33"/>
  <c r="J106" i="33"/>
  <c r="E106" i="33"/>
  <c r="J105" i="33"/>
  <c r="E105" i="33"/>
  <c r="J104" i="33"/>
  <c r="E104" i="33"/>
  <c r="J103" i="33"/>
  <c r="E103" i="33"/>
  <c r="J102" i="33"/>
  <c r="E102" i="33"/>
  <c r="J101" i="33"/>
  <c r="E101" i="33"/>
  <c r="J100" i="33"/>
  <c r="E100" i="33"/>
  <c r="J99" i="33"/>
  <c r="E99" i="33"/>
  <c r="J98" i="33"/>
  <c r="E98" i="33"/>
  <c r="J97" i="33"/>
  <c r="E97" i="33"/>
  <c r="J96" i="33"/>
  <c r="E96" i="33"/>
  <c r="J95" i="33"/>
  <c r="E95" i="33"/>
  <c r="J94" i="33"/>
  <c r="E94" i="33"/>
  <c r="J93" i="33"/>
  <c r="E93" i="33"/>
  <c r="J92" i="33"/>
  <c r="E92" i="33"/>
  <c r="J91" i="33"/>
  <c r="E91" i="33"/>
  <c r="J90" i="33"/>
  <c r="E90" i="33"/>
  <c r="J89" i="33"/>
  <c r="E89" i="33"/>
  <c r="J88" i="33"/>
  <c r="E88" i="33"/>
  <c r="J87" i="33"/>
  <c r="E87" i="33"/>
  <c r="J86" i="33"/>
  <c r="E86" i="33"/>
  <c r="J85" i="33"/>
  <c r="E85" i="33"/>
  <c r="J84" i="33"/>
  <c r="E84" i="33"/>
  <c r="J83" i="33"/>
  <c r="E83" i="33"/>
  <c r="J82" i="33"/>
  <c r="E82" i="33"/>
  <c r="J81" i="33"/>
  <c r="E81" i="33"/>
  <c r="J80" i="33"/>
  <c r="E80" i="33"/>
  <c r="J79" i="33"/>
  <c r="E79" i="33"/>
  <c r="J78" i="33"/>
  <c r="E78" i="33"/>
  <c r="J77" i="33"/>
  <c r="E77" i="33"/>
  <c r="J76" i="33"/>
  <c r="E76" i="33"/>
  <c r="J75" i="33"/>
  <c r="E75" i="33"/>
  <c r="J74" i="33"/>
  <c r="E74" i="33"/>
  <c r="J73" i="33"/>
  <c r="E73" i="33"/>
  <c r="J72" i="33"/>
  <c r="E72" i="33"/>
  <c r="J71" i="33"/>
  <c r="E71" i="33"/>
  <c r="J70" i="33"/>
  <c r="E70" i="33"/>
  <c r="J69" i="33"/>
  <c r="E69" i="33"/>
  <c r="J68" i="33"/>
  <c r="E68" i="33"/>
  <c r="J67" i="33"/>
  <c r="E67" i="33"/>
  <c r="J66" i="33"/>
  <c r="E66" i="33"/>
  <c r="J65" i="33"/>
  <c r="E65" i="33"/>
  <c r="J64" i="33"/>
  <c r="E64" i="33"/>
  <c r="J63" i="33"/>
  <c r="E63" i="33"/>
  <c r="J62" i="33"/>
  <c r="E62" i="33"/>
  <c r="J61" i="33"/>
  <c r="E61" i="33"/>
  <c r="J60" i="33"/>
  <c r="E60" i="33"/>
  <c r="J59" i="33"/>
  <c r="E59" i="33"/>
  <c r="J58" i="33"/>
  <c r="E58" i="33"/>
  <c r="J57" i="33"/>
  <c r="E57" i="33"/>
  <c r="J56" i="33"/>
  <c r="E56" i="33"/>
  <c r="J55" i="33"/>
  <c r="E55" i="33"/>
  <c r="J54" i="33"/>
  <c r="E54" i="33"/>
  <c r="J53" i="33"/>
  <c r="E53" i="33"/>
  <c r="J52" i="33"/>
  <c r="E52" i="33"/>
  <c r="J51" i="33"/>
  <c r="E51" i="33"/>
  <c r="J50" i="33"/>
  <c r="E50" i="33"/>
  <c r="J49" i="33"/>
  <c r="E49" i="33"/>
  <c r="J48" i="33"/>
  <c r="E48" i="33"/>
  <c r="J47" i="33"/>
  <c r="E47" i="33"/>
  <c r="J46" i="33"/>
  <c r="E46" i="33"/>
  <c r="J45" i="33"/>
  <c r="E45" i="33"/>
  <c r="J44" i="33"/>
  <c r="E44" i="33"/>
  <c r="J43" i="33"/>
  <c r="E43" i="33"/>
  <c r="J42" i="33"/>
  <c r="E42" i="33"/>
  <c r="J41" i="33"/>
  <c r="E41" i="33"/>
  <c r="J40" i="33"/>
  <c r="E40" i="33"/>
  <c r="J39" i="33"/>
  <c r="E39" i="33"/>
  <c r="J38" i="33"/>
  <c r="E38" i="33"/>
  <c r="J37" i="33"/>
  <c r="E37" i="33"/>
  <c r="J36" i="33"/>
  <c r="E36" i="33"/>
  <c r="J35" i="33"/>
  <c r="E35" i="33"/>
  <c r="J34" i="33"/>
  <c r="E34" i="33"/>
  <c r="J33" i="33"/>
  <c r="E33" i="33"/>
  <c r="J32" i="33"/>
  <c r="E32" i="33"/>
  <c r="J31" i="33"/>
  <c r="E31" i="33"/>
  <c r="J30" i="33"/>
  <c r="E30" i="33"/>
  <c r="J29" i="33"/>
  <c r="E29" i="33"/>
  <c r="J28" i="33"/>
  <c r="E28" i="33"/>
  <c r="J27" i="33"/>
  <c r="E27" i="33"/>
  <c r="J26" i="33"/>
  <c r="E26" i="33"/>
  <c r="J25" i="33"/>
  <c r="E25" i="33"/>
  <c r="J24" i="33"/>
  <c r="E24" i="33"/>
  <c r="J23" i="33"/>
  <c r="E23" i="33"/>
  <c r="J22" i="33"/>
  <c r="E22" i="33"/>
  <c r="J21" i="33"/>
  <c r="E21" i="33"/>
  <c r="J20" i="33"/>
  <c r="E20" i="33"/>
  <c r="J19" i="33"/>
  <c r="E19" i="33"/>
  <c r="J18" i="33"/>
  <c r="E18" i="33"/>
  <c r="J17" i="33"/>
  <c r="E17" i="33"/>
  <c r="J16" i="33"/>
  <c r="E16" i="33"/>
  <c r="J15" i="33"/>
  <c r="E15" i="33"/>
  <c r="J14" i="33"/>
  <c r="E14" i="33"/>
  <c r="J13" i="33"/>
  <c r="E13" i="33"/>
  <c r="J12" i="33"/>
  <c r="E12" i="33"/>
  <c r="J11" i="33"/>
  <c r="E11" i="33"/>
  <c r="J10" i="33"/>
  <c r="E10" i="33"/>
  <c r="J9" i="33"/>
  <c r="E9" i="33"/>
  <c r="J8" i="33"/>
  <c r="E8" i="33"/>
  <c r="J7" i="33"/>
  <c r="E7" i="33"/>
  <c r="J5" i="33"/>
  <c r="E5" i="33"/>
  <c r="J224" i="26"/>
  <c r="E224" i="26"/>
  <c r="J223" i="26"/>
  <c r="E223" i="26"/>
  <c r="J222" i="26"/>
  <c r="E222" i="26"/>
  <c r="J221" i="26"/>
  <c r="E221" i="26"/>
  <c r="J220" i="26"/>
  <c r="E220" i="26"/>
  <c r="J219" i="26"/>
  <c r="E219" i="26"/>
  <c r="J218" i="26"/>
  <c r="E218" i="26"/>
  <c r="J217" i="26"/>
  <c r="E217" i="26"/>
  <c r="J216" i="26"/>
  <c r="E216" i="26"/>
  <c r="J215" i="26"/>
  <c r="E215" i="26"/>
  <c r="J214" i="26"/>
  <c r="E214" i="26"/>
  <c r="J213" i="26"/>
  <c r="E213" i="26"/>
  <c r="J212" i="26"/>
  <c r="E212" i="26"/>
  <c r="J211" i="26"/>
  <c r="E211" i="26"/>
  <c r="J210" i="26"/>
  <c r="E210" i="26"/>
  <c r="J209" i="26"/>
  <c r="E209" i="26"/>
  <c r="J208" i="26"/>
  <c r="E208" i="26"/>
  <c r="J207" i="26"/>
  <c r="E207" i="26"/>
  <c r="J206" i="26"/>
  <c r="E206" i="26"/>
  <c r="J205" i="26"/>
  <c r="E205" i="26"/>
  <c r="J204" i="26"/>
  <c r="E204" i="26"/>
  <c r="J203" i="26"/>
  <c r="E203" i="26"/>
  <c r="J202" i="26"/>
  <c r="E202" i="26"/>
  <c r="J201" i="26"/>
  <c r="E201" i="26"/>
  <c r="J200" i="26"/>
  <c r="E200" i="26"/>
  <c r="J199" i="26"/>
  <c r="E199" i="26"/>
  <c r="J198" i="26"/>
  <c r="E198" i="26"/>
  <c r="J197" i="26"/>
  <c r="E197" i="26"/>
  <c r="J196" i="26"/>
  <c r="E196" i="26"/>
  <c r="J195" i="26"/>
  <c r="E195" i="26"/>
  <c r="J194" i="26"/>
  <c r="E194" i="26"/>
  <c r="J193" i="26"/>
  <c r="E193" i="26"/>
  <c r="J192" i="26"/>
  <c r="E192" i="26"/>
  <c r="J191" i="26"/>
  <c r="E191" i="26"/>
  <c r="J190" i="26"/>
  <c r="E190" i="26"/>
  <c r="J189" i="26"/>
  <c r="E189" i="26"/>
  <c r="J188" i="26"/>
  <c r="E188" i="26"/>
  <c r="J187" i="26"/>
  <c r="E187" i="26"/>
  <c r="J186" i="26"/>
  <c r="E186" i="26"/>
  <c r="J185" i="26"/>
  <c r="E185" i="26"/>
  <c r="J184" i="26"/>
  <c r="E184" i="26"/>
  <c r="J183" i="26"/>
  <c r="E183" i="26"/>
  <c r="J182" i="26"/>
  <c r="E182" i="26"/>
  <c r="J181" i="26"/>
  <c r="E181" i="26"/>
  <c r="J180" i="26"/>
  <c r="E180" i="26"/>
  <c r="J179" i="26"/>
  <c r="E179" i="26"/>
  <c r="J178" i="26"/>
  <c r="E178" i="26"/>
  <c r="J177" i="26"/>
  <c r="E177" i="26"/>
  <c r="J176" i="26"/>
  <c r="E176" i="26"/>
  <c r="J175" i="26"/>
  <c r="E175" i="26"/>
  <c r="J174" i="26"/>
  <c r="E174" i="26"/>
  <c r="J173" i="26"/>
  <c r="E173" i="26"/>
  <c r="J172" i="26"/>
  <c r="E172" i="26"/>
  <c r="J171" i="26"/>
  <c r="E171" i="26"/>
  <c r="J170" i="26"/>
  <c r="E170" i="26"/>
  <c r="J169" i="26"/>
  <c r="E169" i="26"/>
  <c r="J168" i="26"/>
  <c r="E168" i="26"/>
  <c r="J167" i="26"/>
  <c r="E167" i="26"/>
  <c r="J166" i="26"/>
  <c r="E166" i="26"/>
  <c r="J165" i="26"/>
  <c r="E165" i="26"/>
  <c r="J164" i="26"/>
  <c r="E164" i="26"/>
  <c r="J163" i="26"/>
  <c r="E163" i="26"/>
  <c r="J162" i="26"/>
  <c r="E162" i="26"/>
  <c r="J161" i="26"/>
  <c r="E161" i="26"/>
  <c r="J160" i="26"/>
  <c r="E160" i="26"/>
  <c r="J159" i="26"/>
  <c r="E159" i="26"/>
  <c r="J158" i="26"/>
  <c r="E158" i="26"/>
  <c r="J157" i="26"/>
  <c r="E157" i="26"/>
  <c r="J156" i="26"/>
  <c r="E156" i="26"/>
  <c r="J155" i="26"/>
  <c r="E155" i="26"/>
  <c r="J154" i="26"/>
  <c r="E154" i="26"/>
  <c r="J153" i="26"/>
  <c r="E153" i="26"/>
  <c r="J152" i="26"/>
  <c r="E152" i="26"/>
  <c r="J151" i="26"/>
  <c r="E151" i="26"/>
  <c r="J150" i="26"/>
  <c r="E150" i="26"/>
  <c r="J149" i="26"/>
  <c r="E149" i="26"/>
  <c r="J148" i="26"/>
  <c r="E148" i="26"/>
  <c r="J147" i="26"/>
  <c r="E147" i="26"/>
  <c r="J146" i="26"/>
  <c r="E146" i="26"/>
  <c r="J145" i="26"/>
  <c r="E145" i="26"/>
  <c r="J144" i="26"/>
  <c r="E144" i="26"/>
  <c r="J143" i="26"/>
  <c r="E143" i="26"/>
  <c r="J142" i="26"/>
  <c r="E142" i="26"/>
  <c r="J141" i="26"/>
  <c r="E141" i="26"/>
  <c r="J140" i="26"/>
  <c r="E140" i="26"/>
  <c r="J139" i="26"/>
  <c r="E139" i="26"/>
  <c r="J138" i="26"/>
  <c r="E138" i="26"/>
  <c r="J137" i="26"/>
  <c r="E137" i="26"/>
  <c r="J136" i="26"/>
  <c r="E136" i="26"/>
  <c r="J135" i="26"/>
  <c r="E135" i="26"/>
  <c r="J134" i="26"/>
  <c r="E134" i="26"/>
  <c r="J133" i="26"/>
  <c r="E133" i="26"/>
  <c r="J132" i="26"/>
  <c r="E132" i="26"/>
  <c r="J131" i="26"/>
  <c r="E131" i="26"/>
  <c r="J130" i="26"/>
  <c r="E130" i="26"/>
  <c r="J129" i="26"/>
  <c r="E129" i="26"/>
  <c r="J128" i="26"/>
  <c r="E128" i="26"/>
  <c r="J127" i="26"/>
  <c r="E127" i="26"/>
  <c r="J126" i="26"/>
  <c r="E126" i="26"/>
  <c r="J125" i="26"/>
  <c r="E125" i="26"/>
  <c r="J124" i="26"/>
  <c r="E124" i="26"/>
  <c r="J123" i="26"/>
  <c r="E123" i="26"/>
  <c r="J122" i="26"/>
  <c r="E122" i="26"/>
  <c r="J121" i="26"/>
  <c r="E121" i="26"/>
  <c r="J120" i="26"/>
  <c r="E120" i="26"/>
  <c r="J119" i="26"/>
  <c r="E119" i="26"/>
  <c r="J118" i="26"/>
  <c r="E118" i="26"/>
  <c r="J117" i="26"/>
  <c r="E117" i="26"/>
  <c r="J116" i="26"/>
  <c r="E116" i="26"/>
  <c r="J115" i="26"/>
  <c r="E115" i="26"/>
  <c r="J114" i="26"/>
  <c r="E114" i="26"/>
  <c r="J113" i="26"/>
  <c r="E113" i="26"/>
  <c r="J112" i="26"/>
  <c r="E112" i="26"/>
  <c r="J111" i="26"/>
  <c r="E111" i="26"/>
  <c r="J110" i="26"/>
  <c r="E110" i="26"/>
  <c r="J109" i="26"/>
  <c r="E109" i="26"/>
  <c r="J108" i="26"/>
  <c r="E108" i="26"/>
  <c r="J107" i="26"/>
  <c r="E107" i="26"/>
  <c r="J106" i="26"/>
  <c r="E106" i="26"/>
  <c r="J105" i="26"/>
  <c r="E105" i="26"/>
  <c r="J104" i="26"/>
  <c r="E104" i="26"/>
  <c r="J103" i="26"/>
  <c r="E103" i="26"/>
  <c r="J102" i="26"/>
  <c r="E102" i="26"/>
  <c r="J101" i="26"/>
  <c r="E101" i="26"/>
  <c r="J100" i="26"/>
  <c r="E100" i="26"/>
  <c r="J99" i="26"/>
  <c r="E99" i="26"/>
  <c r="J98" i="26"/>
  <c r="E98" i="26"/>
  <c r="J97" i="26"/>
  <c r="E97" i="26"/>
  <c r="J96" i="26"/>
  <c r="E96" i="26"/>
  <c r="J95" i="26"/>
  <c r="E95" i="26"/>
  <c r="J94" i="26"/>
  <c r="E94" i="26"/>
  <c r="J93" i="26"/>
  <c r="E93" i="26"/>
  <c r="J92" i="26"/>
  <c r="E92" i="26"/>
  <c r="J91" i="26"/>
  <c r="E91" i="26"/>
  <c r="J90" i="26"/>
  <c r="E90" i="26"/>
  <c r="J89" i="26"/>
  <c r="E89" i="26"/>
  <c r="J88" i="26"/>
  <c r="E88" i="26"/>
  <c r="J87" i="26"/>
  <c r="E87" i="26"/>
  <c r="J86" i="26"/>
  <c r="E86" i="26"/>
  <c r="J85" i="26"/>
  <c r="E85" i="26"/>
  <c r="J84" i="26"/>
  <c r="E84" i="26"/>
  <c r="J83" i="26"/>
  <c r="E83" i="26"/>
  <c r="J82" i="26"/>
  <c r="E82" i="26"/>
  <c r="J81" i="26"/>
  <c r="E81" i="26"/>
  <c r="J80" i="26"/>
  <c r="E80" i="26"/>
  <c r="J79" i="26"/>
  <c r="E79" i="26"/>
  <c r="J78" i="26"/>
  <c r="E78" i="26"/>
  <c r="J77" i="26"/>
  <c r="E77" i="26"/>
  <c r="J76" i="26"/>
  <c r="E76" i="26"/>
  <c r="J75" i="26"/>
  <c r="E75" i="26"/>
  <c r="J74" i="26"/>
  <c r="E74" i="26"/>
  <c r="J73" i="26"/>
  <c r="E73" i="26"/>
  <c r="J72" i="26"/>
  <c r="E72" i="26"/>
  <c r="J71" i="26"/>
  <c r="E71" i="26"/>
  <c r="J70" i="26"/>
  <c r="E70" i="26"/>
  <c r="J69" i="26"/>
  <c r="E69" i="26"/>
  <c r="J68" i="26"/>
  <c r="E68" i="26"/>
  <c r="J67" i="26"/>
  <c r="E67" i="26"/>
  <c r="J66" i="26"/>
  <c r="E66" i="26"/>
  <c r="J65" i="26"/>
  <c r="E65" i="26"/>
  <c r="J64" i="26"/>
  <c r="E64" i="26"/>
  <c r="J63" i="26"/>
  <c r="E63" i="26"/>
  <c r="J62" i="26"/>
  <c r="E62" i="26"/>
  <c r="J61" i="26"/>
  <c r="E61" i="26"/>
  <c r="J60" i="26"/>
  <c r="E60" i="26"/>
  <c r="J59" i="26"/>
  <c r="E59" i="26"/>
  <c r="J58" i="26"/>
  <c r="E58" i="26"/>
  <c r="J57" i="26"/>
  <c r="E57" i="26"/>
  <c r="J56" i="26"/>
  <c r="E56" i="26"/>
  <c r="J55" i="26"/>
  <c r="E55" i="26"/>
  <c r="J54" i="26"/>
  <c r="E54" i="26"/>
  <c r="J53" i="26"/>
  <c r="E53" i="26"/>
  <c r="J52" i="26"/>
  <c r="E52" i="26"/>
  <c r="J51" i="26"/>
  <c r="E51" i="26"/>
  <c r="J50" i="26"/>
  <c r="E50" i="26"/>
  <c r="J49" i="26"/>
  <c r="E49" i="26"/>
  <c r="J48" i="26"/>
  <c r="E48" i="26"/>
  <c r="J47" i="26"/>
  <c r="E47" i="26"/>
  <c r="J46" i="26"/>
  <c r="E46" i="26"/>
  <c r="J45" i="26"/>
  <c r="E45" i="26"/>
  <c r="J44" i="26"/>
  <c r="E44" i="26"/>
  <c r="J43" i="26"/>
  <c r="E43" i="26"/>
  <c r="J42" i="26"/>
  <c r="E42" i="26"/>
  <c r="J41" i="26"/>
  <c r="E41" i="26"/>
  <c r="J40" i="26"/>
  <c r="E40" i="26"/>
  <c r="J39" i="26"/>
  <c r="E39" i="26"/>
  <c r="J38" i="26"/>
  <c r="E38" i="26"/>
  <c r="J37" i="26"/>
  <c r="E37" i="26"/>
  <c r="J36" i="26"/>
  <c r="E36" i="26"/>
  <c r="J35" i="26"/>
  <c r="E35" i="26"/>
  <c r="J34" i="26"/>
  <c r="E34" i="26"/>
  <c r="J33" i="26"/>
  <c r="E33" i="26"/>
  <c r="J32" i="26"/>
  <c r="E32" i="26"/>
  <c r="J31" i="26"/>
  <c r="E31" i="26"/>
  <c r="J30" i="26"/>
  <c r="E30" i="26"/>
  <c r="J29" i="26"/>
  <c r="E29" i="26"/>
  <c r="J28" i="26"/>
  <c r="E28" i="26"/>
  <c r="J27" i="26"/>
  <c r="E27" i="26"/>
  <c r="J26" i="26"/>
  <c r="E26" i="26"/>
  <c r="J25" i="26"/>
  <c r="E25" i="26"/>
  <c r="J24" i="26"/>
  <c r="E24" i="26"/>
  <c r="J23" i="26"/>
  <c r="E23" i="26"/>
  <c r="J22" i="26"/>
  <c r="E22" i="26"/>
  <c r="J21" i="26"/>
  <c r="E21" i="26"/>
  <c r="J20" i="26"/>
  <c r="E20" i="26"/>
  <c r="J19" i="26"/>
  <c r="E19" i="26"/>
  <c r="J18" i="26"/>
  <c r="E18" i="26"/>
  <c r="J17" i="26"/>
  <c r="E17" i="26"/>
  <c r="J16" i="26"/>
  <c r="E16" i="26"/>
  <c r="J15" i="26"/>
  <c r="E15" i="26"/>
  <c r="J14" i="26"/>
  <c r="E14" i="26"/>
  <c r="J13" i="26"/>
  <c r="E13" i="26"/>
  <c r="J12" i="26"/>
  <c r="E12" i="26"/>
  <c r="J11" i="26"/>
  <c r="E11" i="26"/>
  <c r="J10" i="26"/>
  <c r="E10" i="26"/>
  <c r="J9" i="26"/>
  <c r="E9" i="26"/>
  <c r="J8" i="26"/>
  <c r="E8" i="26"/>
  <c r="J7" i="26"/>
  <c r="E7" i="26"/>
  <c r="J5" i="26"/>
  <c r="E5" i="26"/>
  <c r="J224" i="24"/>
  <c r="E224" i="24"/>
  <c r="J223" i="24"/>
  <c r="E223" i="24"/>
  <c r="J222" i="24"/>
  <c r="E222" i="24"/>
  <c r="J221" i="24"/>
  <c r="E221" i="24"/>
  <c r="J220" i="24"/>
  <c r="E220" i="24"/>
  <c r="J219" i="24"/>
  <c r="E219" i="24"/>
  <c r="J218" i="24"/>
  <c r="E218" i="24"/>
  <c r="J217" i="24"/>
  <c r="E217" i="24"/>
  <c r="J216" i="24"/>
  <c r="E216" i="24"/>
  <c r="J215" i="24"/>
  <c r="E215" i="24"/>
  <c r="J214" i="24"/>
  <c r="E214" i="24"/>
  <c r="J213" i="24"/>
  <c r="E213" i="24"/>
  <c r="J212" i="24"/>
  <c r="E212" i="24"/>
  <c r="J211" i="24"/>
  <c r="E211" i="24"/>
  <c r="J210" i="24"/>
  <c r="E210" i="24"/>
  <c r="J209" i="24"/>
  <c r="E209" i="24"/>
  <c r="J208" i="24"/>
  <c r="E208" i="24"/>
  <c r="J207" i="24"/>
  <c r="E207" i="24"/>
  <c r="J206" i="24"/>
  <c r="E206" i="24"/>
  <c r="J205" i="24"/>
  <c r="E205" i="24"/>
  <c r="J204" i="24"/>
  <c r="E204" i="24"/>
  <c r="J203" i="24"/>
  <c r="E203" i="24"/>
  <c r="J202" i="24"/>
  <c r="E202" i="24"/>
  <c r="J201" i="24"/>
  <c r="E201" i="24"/>
  <c r="J200" i="24"/>
  <c r="E200" i="24"/>
  <c r="J199" i="24"/>
  <c r="E199" i="24"/>
  <c r="J198" i="24"/>
  <c r="E198" i="24"/>
  <c r="J197" i="24"/>
  <c r="E197" i="24"/>
  <c r="J196" i="24"/>
  <c r="E196" i="24"/>
  <c r="J195" i="24"/>
  <c r="E195" i="24"/>
  <c r="J194" i="24"/>
  <c r="E194" i="24"/>
  <c r="J193" i="24"/>
  <c r="E193" i="24"/>
  <c r="J192" i="24"/>
  <c r="E192" i="24"/>
  <c r="J191" i="24"/>
  <c r="E191" i="24"/>
  <c r="J190" i="24"/>
  <c r="E190" i="24"/>
  <c r="J189" i="24"/>
  <c r="E189" i="24"/>
  <c r="J188" i="24"/>
  <c r="E188" i="24"/>
  <c r="J187" i="24"/>
  <c r="E187" i="24"/>
  <c r="J186" i="24"/>
  <c r="E186" i="24"/>
  <c r="J185" i="24"/>
  <c r="E185" i="24"/>
  <c r="J184" i="24"/>
  <c r="E184" i="24"/>
  <c r="J183" i="24"/>
  <c r="E183" i="24"/>
  <c r="J182" i="24"/>
  <c r="E182" i="24"/>
  <c r="J181" i="24"/>
  <c r="E181" i="24"/>
  <c r="J180" i="24"/>
  <c r="E180" i="24"/>
  <c r="J179" i="24"/>
  <c r="E179" i="24"/>
  <c r="J178" i="24"/>
  <c r="E178" i="24"/>
  <c r="J177" i="24"/>
  <c r="E177" i="24"/>
  <c r="J176" i="24"/>
  <c r="E176" i="24"/>
  <c r="J175" i="24"/>
  <c r="E175" i="24"/>
  <c r="J174" i="24"/>
  <c r="E174" i="24"/>
  <c r="J173" i="24"/>
  <c r="E173" i="24"/>
  <c r="J172" i="24"/>
  <c r="E172" i="24"/>
  <c r="J171" i="24"/>
  <c r="E171" i="24"/>
  <c r="J170" i="24"/>
  <c r="E170" i="24"/>
  <c r="J169" i="24"/>
  <c r="E169" i="24"/>
  <c r="J168" i="24"/>
  <c r="E168" i="24"/>
  <c r="J167" i="24"/>
  <c r="E167" i="24"/>
  <c r="J166" i="24"/>
  <c r="E166" i="24"/>
  <c r="J165" i="24"/>
  <c r="E165" i="24"/>
  <c r="J164" i="24"/>
  <c r="E164" i="24"/>
  <c r="J163" i="24"/>
  <c r="E163" i="24"/>
  <c r="J162" i="24"/>
  <c r="E162" i="24"/>
  <c r="J161" i="24"/>
  <c r="E161" i="24"/>
  <c r="J160" i="24"/>
  <c r="E160" i="24"/>
  <c r="J159" i="24"/>
  <c r="E159" i="24"/>
  <c r="J158" i="24"/>
  <c r="E158" i="24"/>
  <c r="J157" i="24"/>
  <c r="E157" i="24"/>
  <c r="J156" i="24"/>
  <c r="E156" i="24"/>
  <c r="J155" i="24"/>
  <c r="E155" i="24"/>
  <c r="J154" i="24"/>
  <c r="E154" i="24"/>
  <c r="J153" i="24"/>
  <c r="E153" i="24"/>
  <c r="J152" i="24"/>
  <c r="E152" i="24"/>
  <c r="J151" i="24"/>
  <c r="E151" i="24"/>
  <c r="J150" i="24"/>
  <c r="E150" i="24"/>
  <c r="J149" i="24"/>
  <c r="E149" i="24"/>
  <c r="J148" i="24"/>
  <c r="E148" i="24"/>
  <c r="J147" i="24"/>
  <c r="E147" i="24"/>
  <c r="J146" i="24"/>
  <c r="E146" i="24"/>
  <c r="J145" i="24"/>
  <c r="E145" i="24"/>
  <c r="J144" i="24"/>
  <c r="E144" i="24"/>
  <c r="J143" i="24"/>
  <c r="E143" i="24"/>
  <c r="J142" i="24"/>
  <c r="E142" i="24"/>
  <c r="J141" i="24"/>
  <c r="E141" i="24"/>
  <c r="J140" i="24"/>
  <c r="E140" i="24"/>
  <c r="J139" i="24"/>
  <c r="E139" i="24"/>
  <c r="J138" i="24"/>
  <c r="E138" i="24"/>
  <c r="J137" i="24"/>
  <c r="E137" i="24"/>
  <c r="J136" i="24"/>
  <c r="E136" i="24"/>
  <c r="J135" i="24"/>
  <c r="E135" i="24"/>
  <c r="J134" i="24"/>
  <c r="E134" i="24"/>
  <c r="J133" i="24"/>
  <c r="E133" i="24"/>
  <c r="J132" i="24"/>
  <c r="E132" i="24"/>
  <c r="J131" i="24"/>
  <c r="E131" i="24"/>
  <c r="J130" i="24"/>
  <c r="E130" i="24"/>
  <c r="J129" i="24"/>
  <c r="E129" i="24"/>
  <c r="J128" i="24"/>
  <c r="E128" i="24"/>
  <c r="J127" i="24"/>
  <c r="E127" i="24"/>
  <c r="J126" i="24"/>
  <c r="E126" i="24"/>
  <c r="J125" i="24"/>
  <c r="E125" i="24"/>
  <c r="J124" i="24"/>
  <c r="E124" i="24"/>
  <c r="J123" i="24"/>
  <c r="E123" i="24"/>
  <c r="J122" i="24"/>
  <c r="E122" i="24"/>
  <c r="J121" i="24"/>
  <c r="E121" i="24"/>
  <c r="J120" i="24"/>
  <c r="E120" i="24"/>
  <c r="J119" i="24"/>
  <c r="E119" i="24"/>
  <c r="J118" i="24"/>
  <c r="E118" i="24"/>
  <c r="J117" i="24"/>
  <c r="E117" i="24"/>
  <c r="J116" i="24"/>
  <c r="E116" i="24"/>
  <c r="J115" i="24"/>
  <c r="E115" i="24"/>
  <c r="J114" i="24"/>
  <c r="E114" i="24"/>
  <c r="J113" i="24"/>
  <c r="E113" i="24"/>
  <c r="J112" i="24"/>
  <c r="E112" i="24"/>
  <c r="J111" i="24"/>
  <c r="E111" i="24"/>
  <c r="J110" i="24"/>
  <c r="E110" i="24"/>
  <c r="J109" i="24"/>
  <c r="E109" i="24"/>
  <c r="J108" i="24"/>
  <c r="E108" i="24"/>
  <c r="J107" i="24"/>
  <c r="E107" i="24"/>
  <c r="J106" i="24"/>
  <c r="E106" i="24"/>
  <c r="J105" i="24"/>
  <c r="E105" i="24"/>
  <c r="J104" i="24"/>
  <c r="E104" i="24"/>
  <c r="J103" i="24"/>
  <c r="E103" i="24"/>
  <c r="J102" i="24"/>
  <c r="E102" i="24"/>
  <c r="J101" i="24"/>
  <c r="E101" i="24"/>
  <c r="J100" i="24"/>
  <c r="E100" i="24"/>
  <c r="J99" i="24"/>
  <c r="E99" i="24"/>
  <c r="J98" i="24"/>
  <c r="E98" i="24"/>
  <c r="J97" i="24"/>
  <c r="E97" i="24"/>
  <c r="J96" i="24"/>
  <c r="E96" i="24"/>
  <c r="J95" i="24"/>
  <c r="E95" i="24"/>
  <c r="J94" i="24"/>
  <c r="E94" i="24"/>
  <c r="J93" i="24"/>
  <c r="E93" i="24"/>
  <c r="J92" i="24"/>
  <c r="E92" i="24"/>
  <c r="J91" i="24"/>
  <c r="E91" i="24"/>
  <c r="J90" i="24"/>
  <c r="E90" i="24"/>
  <c r="J89" i="24"/>
  <c r="E89" i="24"/>
  <c r="J88" i="24"/>
  <c r="E88" i="24"/>
  <c r="J87" i="24"/>
  <c r="E87" i="24"/>
  <c r="J86" i="24"/>
  <c r="E86" i="24"/>
  <c r="J85" i="24"/>
  <c r="E85" i="24"/>
  <c r="J84" i="24"/>
  <c r="E84" i="24"/>
  <c r="J83" i="24"/>
  <c r="E83" i="24"/>
  <c r="J82" i="24"/>
  <c r="E82" i="24"/>
  <c r="J81" i="24"/>
  <c r="E81" i="24"/>
  <c r="J80" i="24"/>
  <c r="E80" i="24"/>
  <c r="J79" i="24"/>
  <c r="E79" i="24"/>
  <c r="J78" i="24"/>
  <c r="E78" i="24"/>
  <c r="J77" i="24"/>
  <c r="E77" i="24"/>
  <c r="J76" i="24"/>
  <c r="E76" i="24"/>
  <c r="J75" i="24"/>
  <c r="E75" i="24"/>
  <c r="J74" i="24"/>
  <c r="E74" i="24"/>
  <c r="J73" i="24"/>
  <c r="E73" i="24"/>
  <c r="J72" i="24"/>
  <c r="E72" i="24"/>
  <c r="J71" i="24"/>
  <c r="E71" i="24"/>
  <c r="J70" i="24"/>
  <c r="E70" i="24"/>
  <c r="J69" i="24"/>
  <c r="E69" i="24"/>
  <c r="J68" i="24"/>
  <c r="E68" i="24"/>
  <c r="J67" i="24"/>
  <c r="E67" i="24"/>
  <c r="J66" i="24"/>
  <c r="E66" i="24"/>
  <c r="J65" i="24"/>
  <c r="E65" i="24"/>
  <c r="J64" i="24"/>
  <c r="E64" i="24"/>
  <c r="J63" i="24"/>
  <c r="E63" i="24"/>
  <c r="J62" i="24"/>
  <c r="E62" i="24"/>
  <c r="J61" i="24"/>
  <c r="E61" i="24"/>
  <c r="J60" i="24"/>
  <c r="E60" i="24"/>
  <c r="J59" i="24"/>
  <c r="E59" i="24"/>
  <c r="J58" i="24"/>
  <c r="E58" i="24"/>
  <c r="J57" i="24"/>
  <c r="E57" i="24"/>
  <c r="J56" i="24"/>
  <c r="E56" i="24"/>
  <c r="J55" i="24"/>
  <c r="E55" i="24"/>
  <c r="J54" i="24"/>
  <c r="E54" i="24"/>
  <c r="J53" i="24"/>
  <c r="E53" i="24"/>
  <c r="J52" i="24"/>
  <c r="E52" i="24"/>
  <c r="J51" i="24"/>
  <c r="E51" i="24"/>
  <c r="J50" i="24"/>
  <c r="E50" i="24"/>
  <c r="J49" i="24"/>
  <c r="E49" i="24"/>
  <c r="J48" i="24"/>
  <c r="E48" i="24"/>
  <c r="J47" i="24"/>
  <c r="E47" i="24"/>
  <c r="J46" i="24"/>
  <c r="E46" i="24"/>
  <c r="J45" i="24"/>
  <c r="E45" i="24"/>
  <c r="J44" i="24"/>
  <c r="E44" i="24"/>
  <c r="J43" i="24"/>
  <c r="E43" i="24"/>
  <c r="J42" i="24"/>
  <c r="E42" i="24"/>
  <c r="J41" i="24"/>
  <c r="E41" i="24"/>
  <c r="J40" i="24"/>
  <c r="E40" i="24"/>
  <c r="J39" i="24"/>
  <c r="E39" i="24"/>
  <c r="J38" i="24"/>
  <c r="E38" i="24"/>
  <c r="J37" i="24"/>
  <c r="E37" i="24"/>
  <c r="J36" i="24"/>
  <c r="E36" i="24"/>
  <c r="J35" i="24"/>
  <c r="E35" i="24"/>
  <c r="J34" i="24"/>
  <c r="E34" i="24"/>
  <c r="J33" i="24"/>
  <c r="E33" i="24"/>
  <c r="J32" i="24"/>
  <c r="E32" i="24"/>
  <c r="J31" i="24"/>
  <c r="E31" i="24"/>
  <c r="J30" i="24"/>
  <c r="E30" i="24"/>
  <c r="J29" i="24"/>
  <c r="E29" i="24"/>
  <c r="J28" i="24"/>
  <c r="E28" i="24"/>
  <c r="J27" i="24"/>
  <c r="E27" i="24"/>
  <c r="J26" i="24"/>
  <c r="E26" i="24"/>
  <c r="J25" i="24"/>
  <c r="E25" i="24"/>
  <c r="J24" i="24"/>
  <c r="E24" i="24"/>
  <c r="J23" i="24"/>
  <c r="E23" i="24"/>
  <c r="J22" i="24"/>
  <c r="E22" i="24"/>
  <c r="J21" i="24"/>
  <c r="E21" i="24"/>
  <c r="J20" i="24"/>
  <c r="E20" i="24"/>
  <c r="J19" i="24"/>
  <c r="E19" i="24"/>
  <c r="J18" i="24"/>
  <c r="E18" i="24"/>
  <c r="J17" i="24"/>
  <c r="E17" i="24"/>
  <c r="J16" i="24"/>
  <c r="E16" i="24"/>
  <c r="J15" i="24"/>
  <c r="E15" i="24"/>
  <c r="J14" i="24"/>
  <c r="E14" i="24"/>
  <c r="J13" i="24"/>
  <c r="E13" i="24"/>
  <c r="J12" i="24"/>
  <c r="E12" i="24"/>
  <c r="J11" i="24"/>
  <c r="E11" i="24"/>
  <c r="J10" i="24"/>
  <c r="E10" i="24"/>
  <c r="J9" i="24"/>
  <c r="E9" i="24"/>
  <c r="J8" i="24"/>
  <c r="E8" i="24"/>
  <c r="J7" i="24"/>
  <c r="E7" i="24"/>
  <c r="J5" i="24"/>
  <c r="E5" i="24"/>
  <c r="J115" i="34"/>
  <c r="E115" i="34"/>
  <c r="J114" i="34"/>
  <c r="E114" i="34"/>
  <c r="J113" i="34"/>
  <c r="E113" i="34"/>
  <c r="J112" i="34"/>
  <c r="E112" i="34"/>
  <c r="J111" i="34"/>
  <c r="E111" i="34"/>
  <c r="J110" i="34"/>
  <c r="E110" i="34"/>
  <c r="J109" i="34"/>
  <c r="E109" i="34"/>
  <c r="J108" i="34"/>
  <c r="E108" i="34"/>
  <c r="J107" i="34"/>
  <c r="E107" i="34"/>
  <c r="J106" i="34"/>
  <c r="E106" i="34"/>
  <c r="J105" i="34"/>
  <c r="E105" i="34"/>
  <c r="J104" i="34"/>
  <c r="E104" i="34"/>
  <c r="J103" i="34"/>
  <c r="E103" i="34"/>
  <c r="J102" i="34"/>
  <c r="E102" i="34"/>
  <c r="J101" i="34"/>
  <c r="E101" i="34"/>
  <c r="J100" i="34"/>
  <c r="E100" i="34"/>
  <c r="J99" i="34"/>
  <c r="E99" i="34"/>
  <c r="J98" i="34"/>
  <c r="E98" i="34"/>
  <c r="J97" i="34"/>
  <c r="E97" i="34"/>
  <c r="J96" i="34"/>
  <c r="E96" i="34"/>
  <c r="J95" i="34"/>
  <c r="E95" i="34"/>
  <c r="J94" i="34"/>
  <c r="E94" i="34"/>
  <c r="J93" i="34"/>
  <c r="E93" i="34"/>
  <c r="J92" i="34"/>
  <c r="E92" i="34"/>
  <c r="J91" i="34"/>
  <c r="E91" i="34"/>
  <c r="J90" i="34"/>
  <c r="E90" i="34"/>
  <c r="J89" i="34"/>
  <c r="E89" i="34"/>
  <c r="J88" i="34"/>
  <c r="E88" i="34"/>
  <c r="J87" i="34"/>
  <c r="E87" i="34"/>
  <c r="J86" i="34"/>
  <c r="E86" i="34"/>
  <c r="J85" i="34"/>
  <c r="E85" i="34"/>
  <c r="J84" i="34"/>
  <c r="E84" i="34"/>
  <c r="J83" i="34"/>
  <c r="E83" i="34"/>
  <c r="J82" i="34"/>
  <c r="E82" i="34"/>
  <c r="J81" i="34"/>
  <c r="E81" i="34"/>
  <c r="J80" i="34"/>
  <c r="E80" i="34"/>
  <c r="J79" i="34"/>
  <c r="E79" i="34"/>
  <c r="J78" i="34"/>
  <c r="E78" i="34"/>
  <c r="J77" i="34"/>
  <c r="E77" i="34"/>
  <c r="J76" i="34"/>
  <c r="E76" i="34"/>
  <c r="J75" i="34"/>
  <c r="E75" i="34"/>
  <c r="J74" i="34"/>
  <c r="E74" i="34"/>
  <c r="J73" i="34"/>
  <c r="E73" i="34"/>
  <c r="J72" i="34"/>
  <c r="E72" i="34"/>
  <c r="J71" i="34"/>
  <c r="E71" i="34"/>
  <c r="J70" i="34"/>
  <c r="E70" i="34"/>
  <c r="J69" i="34"/>
  <c r="E69" i="34"/>
  <c r="J68" i="34"/>
  <c r="E68" i="34"/>
  <c r="J67" i="34"/>
  <c r="E67" i="34"/>
  <c r="J66" i="34"/>
  <c r="E66" i="34"/>
  <c r="J65" i="34"/>
  <c r="E65" i="34"/>
  <c r="J64" i="34"/>
  <c r="E64" i="34"/>
  <c r="J63" i="34"/>
  <c r="E63" i="34"/>
  <c r="J62" i="34"/>
  <c r="E62" i="34"/>
  <c r="J61" i="34"/>
  <c r="E61" i="34"/>
  <c r="J60" i="34"/>
  <c r="E60" i="34"/>
  <c r="J59" i="34"/>
  <c r="E59" i="34"/>
  <c r="J58" i="34"/>
  <c r="E58" i="34"/>
  <c r="J57" i="34"/>
  <c r="E57" i="34"/>
  <c r="J56" i="34"/>
  <c r="E56" i="34"/>
  <c r="J55" i="34"/>
  <c r="E55" i="34"/>
  <c r="J54" i="34"/>
  <c r="E54" i="34"/>
  <c r="J53" i="34"/>
  <c r="E53" i="34"/>
  <c r="J52" i="34"/>
  <c r="E52" i="34"/>
  <c r="J51" i="34"/>
  <c r="E51" i="34"/>
  <c r="J50" i="34"/>
  <c r="E50" i="34"/>
  <c r="J49" i="34"/>
  <c r="E49" i="34"/>
  <c r="J48" i="34"/>
  <c r="E48" i="34"/>
  <c r="J47" i="34"/>
  <c r="E47" i="34"/>
  <c r="J46" i="34"/>
  <c r="E46" i="34"/>
  <c r="J45" i="34"/>
  <c r="E45" i="34"/>
  <c r="J44" i="34"/>
  <c r="E44" i="34"/>
  <c r="J43" i="34"/>
  <c r="E43" i="34"/>
  <c r="J42" i="34"/>
  <c r="E42" i="34"/>
  <c r="J41" i="34"/>
  <c r="E41" i="34"/>
  <c r="J40" i="34"/>
  <c r="E40" i="34"/>
  <c r="J39" i="34"/>
  <c r="E39" i="34"/>
  <c r="J38" i="34"/>
  <c r="E38" i="34"/>
  <c r="J37" i="34"/>
  <c r="E37" i="34"/>
  <c r="J36" i="34"/>
  <c r="E36" i="34"/>
  <c r="J35" i="34"/>
  <c r="E35" i="34"/>
  <c r="J34" i="34"/>
  <c r="E34" i="34"/>
  <c r="J33" i="34"/>
  <c r="E33" i="34"/>
  <c r="J32" i="34"/>
  <c r="E32" i="34"/>
  <c r="J31" i="34"/>
  <c r="E31" i="34"/>
  <c r="J30" i="34"/>
  <c r="E30" i="34"/>
  <c r="J29" i="34"/>
  <c r="E29" i="34"/>
  <c r="J28" i="34"/>
  <c r="E28" i="34"/>
  <c r="J27" i="34"/>
  <c r="E27" i="34"/>
  <c r="J26" i="34"/>
  <c r="E26" i="34"/>
  <c r="J25" i="34"/>
  <c r="E25" i="34"/>
  <c r="J24" i="34"/>
  <c r="E24" i="34"/>
  <c r="J23" i="34"/>
  <c r="E23" i="34"/>
  <c r="J22" i="34"/>
  <c r="E22" i="34"/>
  <c r="J21" i="34"/>
  <c r="E21" i="34"/>
  <c r="J20" i="34"/>
  <c r="E20" i="34"/>
  <c r="J19" i="34"/>
  <c r="E19" i="34"/>
  <c r="J18" i="34"/>
  <c r="E18" i="34"/>
  <c r="J17" i="34"/>
  <c r="E17" i="34"/>
  <c r="J16" i="34"/>
  <c r="E16" i="34"/>
  <c r="J15" i="34"/>
  <c r="E15" i="34"/>
  <c r="J14" i="34"/>
  <c r="E14" i="34"/>
  <c r="J13" i="34"/>
  <c r="E13" i="34"/>
  <c r="J12" i="34"/>
  <c r="E12" i="34"/>
  <c r="J11" i="34"/>
  <c r="E11" i="34"/>
  <c r="J10" i="34"/>
  <c r="E10" i="34"/>
  <c r="J9" i="34"/>
  <c r="E9" i="34"/>
  <c r="J8" i="34"/>
  <c r="E8" i="34"/>
  <c r="J7" i="34"/>
  <c r="E7" i="34"/>
  <c r="J5" i="34"/>
  <c r="E5" i="34"/>
  <c r="J115" i="31"/>
  <c r="E115" i="31"/>
  <c r="J114" i="31"/>
  <c r="E114" i="31"/>
  <c r="J113" i="31"/>
  <c r="E113" i="31"/>
  <c r="J112" i="31"/>
  <c r="E112" i="31"/>
  <c r="J111" i="31"/>
  <c r="E111" i="31"/>
  <c r="J110" i="31"/>
  <c r="E110" i="31"/>
  <c r="J109" i="31"/>
  <c r="E109" i="31"/>
  <c r="J108" i="31"/>
  <c r="E108" i="31"/>
  <c r="J107" i="31"/>
  <c r="E107" i="31"/>
  <c r="J106" i="31"/>
  <c r="E106" i="31"/>
  <c r="J105" i="31"/>
  <c r="E105" i="31"/>
  <c r="J104" i="31"/>
  <c r="E104" i="31"/>
  <c r="J103" i="31"/>
  <c r="E103" i="31"/>
  <c r="J102" i="31"/>
  <c r="E102" i="31"/>
  <c r="J101" i="31"/>
  <c r="E101" i="31"/>
  <c r="J100" i="31"/>
  <c r="E100" i="31"/>
  <c r="J99" i="31"/>
  <c r="E99" i="31"/>
  <c r="J98" i="31"/>
  <c r="E98" i="31"/>
  <c r="J97" i="31"/>
  <c r="E97" i="31"/>
  <c r="J96" i="31"/>
  <c r="E96" i="31"/>
  <c r="J95" i="31"/>
  <c r="E95" i="31"/>
  <c r="J94" i="31"/>
  <c r="E94" i="31"/>
  <c r="J93" i="31"/>
  <c r="E93" i="31"/>
  <c r="J92" i="31"/>
  <c r="E92" i="31"/>
  <c r="J91" i="31"/>
  <c r="E91" i="31"/>
  <c r="J90" i="31"/>
  <c r="E90" i="31"/>
  <c r="J89" i="31"/>
  <c r="E89" i="31"/>
  <c r="J88" i="31"/>
  <c r="E88" i="31"/>
  <c r="J87" i="31"/>
  <c r="E87" i="31"/>
  <c r="J86" i="31"/>
  <c r="E86" i="31"/>
  <c r="J85" i="31"/>
  <c r="E85" i="31"/>
  <c r="J84" i="31"/>
  <c r="E84" i="31"/>
  <c r="J83" i="31"/>
  <c r="E83" i="31"/>
  <c r="J82" i="31"/>
  <c r="E82" i="31"/>
  <c r="J81" i="31"/>
  <c r="E81" i="31"/>
  <c r="J80" i="31"/>
  <c r="E80" i="31"/>
  <c r="J79" i="31"/>
  <c r="E79" i="31"/>
  <c r="J78" i="31"/>
  <c r="E78" i="31"/>
  <c r="J77" i="31"/>
  <c r="E77" i="31"/>
  <c r="J76" i="31"/>
  <c r="E76" i="31"/>
  <c r="J75" i="31"/>
  <c r="E75" i="31"/>
  <c r="J74" i="31"/>
  <c r="E74" i="31"/>
  <c r="J73" i="31"/>
  <c r="E73" i="31"/>
  <c r="J72" i="31"/>
  <c r="E72" i="31"/>
  <c r="J71" i="31"/>
  <c r="E71" i="31"/>
  <c r="J70" i="31"/>
  <c r="E70" i="31"/>
  <c r="J69" i="31"/>
  <c r="E69" i="31"/>
  <c r="J68" i="31"/>
  <c r="E68" i="31"/>
  <c r="J67" i="31"/>
  <c r="E67" i="31"/>
  <c r="J66" i="31"/>
  <c r="E66" i="31"/>
  <c r="J65" i="31"/>
  <c r="E65" i="31"/>
  <c r="J64" i="31"/>
  <c r="E64" i="31"/>
  <c r="J63" i="31"/>
  <c r="E63" i="31"/>
  <c r="J62" i="31"/>
  <c r="E62" i="31"/>
  <c r="J61" i="31"/>
  <c r="E61" i="31"/>
  <c r="J60" i="31"/>
  <c r="E60" i="31"/>
  <c r="J59" i="31"/>
  <c r="E59" i="31"/>
  <c r="J58" i="31"/>
  <c r="E58" i="31"/>
  <c r="J57" i="31"/>
  <c r="E57" i="31"/>
  <c r="J56" i="31"/>
  <c r="E56" i="31"/>
  <c r="J55" i="31"/>
  <c r="E55" i="31"/>
  <c r="J54" i="31"/>
  <c r="E54" i="31"/>
  <c r="J53" i="31"/>
  <c r="E53" i="31"/>
  <c r="J52" i="31"/>
  <c r="E52" i="31"/>
  <c r="J51" i="31"/>
  <c r="E51" i="31"/>
  <c r="J50" i="31"/>
  <c r="E50" i="31"/>
  <c r="J49" i="31"/>
  <c r="E49" i="31"/>
  <c r="J48" i="31"/>
  <c r="E48" i="31"/>
  <c r="J47" i="31"/>
  <c r="E47" i="31"/>
  <c r="J46" i="31"/>
  <c r="E46" i="31"/>
  <c r="J45" i="31"/>
  <c r="E45" i="31"/>
  <c r="J44" i="31"/>
  <c r="E44" i="31"/>
  <c r="J43" i="31"/>
  <c r="E43" i="31"/>
  <c r="J42" i="31"/>
  <c r="E42" i="31"/>
  <c r="J41" i="31"/>
  <c r="E41" i="31"/>
  <c r="J40" i="31"/>
  <c r="E40" i="31"/>
  <c r="J39" i="31"/>
  <c r="E39" i="31"/>
  <c r="J38" i="31"/>
  <c r="E38" i="31"/>
  <c r="J37" i="31"/>
  <c r="E37" i="31"/>
  <c r="J36" i="31"/>
  <c r="E36" i="31"/>
  <c r="J35" i="31"/>
  <c r="E35" i="31"/>
  <c r="J34" i="31"/>
  <c r="E34" i="31"/>
  <c r="J33" i="31"/>
  <c r="E33" i="31"/>
  <c r="J32" i="31"/>
  <c r="E32" i="31"/>
  <c r="J31" i="31"/>
  <c r="E31" i="31"/>
  <c r="J30" i="31"/>
  <c r="E30" i="31"/>
  <c r="J29" i="31"/>
  <c r="E29" i="31"/>
  <c r="J28" i="31"/>
  <c r="E28" i="31"/>
  <c r="J27" i="31"/>
  <c r="E27" i="31"/>
  <c r="J26" i="31"/>
  <c r="E26" i="31"/>
  <c r="J25" i="31"/>
  <c r="E25" i="31"/>
  <c r="J24" i="31"/>
  <c r="E24" i="31"/>
  <c r="J23" i="31"/>
  <c r="E23" i="31"/>
  <c r="J22" i="31"/>
  <c r="E22" i="31"/>
  <c r="J21" i="31"/>
  <c r="E21" i="31"/>
  <c r="J20" i="31"/>
  <c r="E20" i="31"/>
  <c r="J19" i="31"/>
  <c r="E19" i="31"/>
  <c r="J18" i="31"/>
  <c r="E18" i="31"/>
  <c r="J17" i="31"/>
  <c r="E17" i="31"/>
  <c r="J16" i="31"/>
  <c r="E16" i="31"/>
  <c r="J15" i="31"/>
  <c r="E15" i="31"/>
  <c r="J14" i="31"/>
  <c r="E14" i="31"/>
  <c r="J13" i="31"/>
  <c r="E13" i="31"/>
  <c r="J12" i="31"/>
  <c r="E12" i="31"/>
  <c r="J11" i="31"/>
  <c r="E11" i="31"/>
  <c r="J10" i="31"/>
  <c r="E10" i="31"/>
  <c r="J9" i="31"/>
  <c r="E9" i="31"/>
  <c r="J8" i="31"/>
  <c r="E8" i="31"/>
  <c r="J7" i="31"/>
  <c r="E7" i="31"/>
  <c r="J5" i="31"/>
  <c r="E5" i="31"/>
  <c r="J115" i="30"/>
  <c r="E115" i="30"/>
  <c r="J114" i="30"/>
  <c r="E114" i="30"/>
  <c r="J113" i="30"/>
  <c r="E113" i="30"/>
  <c r="J112" i="30"/>
  <c r="E112" i="30"/>
  <c r="J111" i="30"/>
  <c r="E111" i="30"/>
  <c r="J110" i="30"/>
  <c r="E110" i="30"/>
  <c r="J109" i="30"/>
  <c r="E109" i="30"/>
  <c r="J108" i="30"/>
  <c r="E108" i="30"/>
  <c r="J107" i="30"/>
  <c r="E107" i="30"/>
  <c r="J106" i="30"/>
  <c r="E106" i="30"/>
  <c r="J105" i="30"/>
  <c r="E105" i="30"/>
  <c r="J104" i="30"/>
  <c r="E104" i="30"/>
  <c r="J103" i="30"/>
  <c r="E103" i="30"/>
  <c r="J102" i="30"/>
  <c r="E102" i="30"/>
  <c r="J101" i="30"/>
  <c r="E101" i="30"/>
  <c r="J100" i="30"/>
  <c r="E100" i="30"/>
  <c r="J99" i="30"/>
  <c r="E99" i="30"/>
  <c r="J98" i="30"/>
  <c r="E98" i="30"/>
  <c r="J97" i="30"/>
  <c r="E97" i="30"/>
  <c r="J96" i="30"/>
  <c r="E96" i="30"/>
  <c r="J95" i="30"/>
  <c r="E95" i="30"/>
  <c r="J94" i="30"/>
  <c r="E94" i="30"/>
  <c r="J93" i="30"/>
  <c r="E93" i="30"/>
  <c r="J92" i="30"/>
  <c r="E92" i="30"/>
  <c r="J91" i="30"/>
  <c r="E91" i="30"/>
  <c r="J90" i="30"/>
  <c r="E90" i="30"/>
  <c r="J89" i="30"/>
  <c r="E89" i="30"/>
  <c r="J88" i="30"/>
  <c r="E88" i="30"/>
  <c r="J87" i="30"/>
  <c r="E87" i="30"/>
  <c r="J86" i="30"/>
  <c r="E86" i="30"/>
  <c r="J85" i="30"/>
  <c r="E85" i="30"/>
  <c r="J84" i="30"/>
  <c r="E84" i="30"/>
  <c r="J83" i="30"/>
  <c r="E83" i="30"/>
  <c r="J82" i="30"/>
  <c r="E82" i="30"/>
  <c r="J81" i="30"/>
  <c r="E81" i="30"/>
  <c r="J80" i="30"/>
  <c r="E80" i="30"/>
  <c r="J79" i="30"/>
  <c r="E79" i="30"/>
  <c r="J78" i="30"/>
  <c r="E78" i="30"/>
  <c r="J77" i="30"/>
  <c r="E77" i="30"/>
  <c r="J76" i="30"/>
  <c r="E76" i="30"/>
  <c r="J75" i="30"/>
  <c r="E75" i="30"/>
  <c r="J74" i="30"/>
  <c r="E74" i="30"/>
  <c r="J73" i="30"/>
  <c r="E73" i="30"/>
  <c r="J72" i="30"/>
  <c r="E72" i="30"/>
  <c r="J71" i="30"/>
  <c r="E71" i="30"/>
  <c r="J70" i="30"/>
  <c r="E70" i="30"/>
  <c r="J69" i="30"/>
  <c r="E69" i="30"/>
  <c r="J68" i="30"/>
  <c r="E68" i="30"/>
  <c r="J67" i="30"/>
  <c r="E67" i="30"/>
  <c r="J66" i="30"/>
  <c r="E66" i="30"/>
  <c r="J65" i="30"/>
  <c r="E65" i="30"/>
  <c r="J64" i="30"/>
  <c r="E64" i="30"/>
  <c r="J63" i="30"/>
  <c r="E63" i="30"/>
  <c r="J62" i="30"/>
  <c r="E62" i="30"/>
  <c r="J61" i="30"/>
  <c r="E61" i="30"/>
  <c r="J60" i="30"/>
  <c r="E60" i="30"/>
  <c r="J59" i="30"/>
  <c r="E59" i="30"/>
  <c r="J58" i="30"/>
  <c r="E58" i="30"/>
  <c r="J57" i="30"/>
  <c r="E57" i="30"/>
  <c r="J56" i="30"/>
  <c r="E56" i="30"/>
  <c r="J55" i="30"/>
  <c r="E55" i="30"/>
  <c r="J54" i="30"/>
  <c r="E54" i="30"/>
  <c r="J53" i="30"/>
  <c r="E53" i="30"/>
  <c r="J52" i="30"/>
  <c r="E52" i="30"/>
  <c r="J51" i="30"/>
  <c r="E51" i="30"/>
  <c r="J50" i="30"/>
  <c r="E50" i="30"/>
  <c r="J49" i="30"/>
  <c r="E49" i="30"/>
  <c r="J48" i="30"/>
  <c r="E48" i="30"/>
  <c r="J47" i="30"/>
  <c r="E47" i="30"/>
  <c r="J46" i="30"/>
  <c r="E46" i="30"/>
  <c r="J45" i="30"/>
  <c r="E45" i="30"/>
  <c r="J44" i="30"/>
  <c r="E44" i="30"/>
  <c r="J43" i="30"/>
  <c r="E43" i="30"/>
  <c r="J42" i="30"/>
  <c r="E42" i="30"/>
  <c r="J41" i="30"/>
  <c r="E41" i="30"/>
  <c r="J40" i="30"/>
  <c r="E40" i="30"/>
  <c r="J39" i="30"/>
  <c r="E39" i="30"/>
  <c r="J38" i="30"/>
  <c r="E38" i="30"/>
  <c r="J37" i="30"/>
  <c r="E37" i="30"/>
  <c r="J36" i="30"/>
  <c r="E36" i="30"/>
  <c r="J35" i="30"/>
  <c r="E35" i="30"/>
  <c r="J34" i="30"/>
  <c r="E34" i="30"/>
  <c r="J33" i="30"/>
  <c r="E33" i="30"/>
  <c r="J32" i="30"/>
  <c r="E32" i="30"/>
  <c r="J31" i="30"/>
  <c r="E31" i="30"/>
  <c r="J30" i="30"/>
  <c r="E30" i="30"/>
  <c r="J29" i="30"/>
  <c r="E29" i="30"/>
  <c r="J28" i="30"/>
  <c r="E28" i="30"/>
  <c r="J27" i="30"/>
  <c r="E27" i="30"/>
  <c r="J26" i="30"/>
  <c r="E26" i="30"/>
  <c r="J25" i="30"/>
  <c r="E25" i="30"/>
  <c r="J24" i="30"/>
  <c r="E24" i="30"/>
  <c r="J23" i="30"/>
  <c r="E23" i="30"/>
  <c r="J22" i="30"/>
  <c r="E22" i="30"/>
  <c r="J21" i="30"/>
  <c r="E21" i="30"/>
  <c r="J20" i="30"/>
  <c r="E20" i="30"/>
  <c r="J19" i="30"/>
  <c r="E19" i="30"/>
  <c r="J18" i="30"/>
  <c r="E18" i="30"/>
  <c r="J17" i="30"/>
  <c r="E17" i="30"/>
  <c r="J16" i="30"/>
  <c r="E16" i="30"/>
  <c r="J15" i="30"/>
  <c r="E15" i="30"/>
  <c r="J14" i="30"/>
  <c r="E14" i="30"/>
  <c r="J13" i="30"/>
  <c r="E13" i="30"/>
  <c r="J12" i="30"/>
  <c r="E12" i="30"/>
  <c r="J11" i="30"/>
  <c r="E11" i="30"/>
  <c r="J10" i="30"/>
  <c r="E10" i="30"/>
  <c r="J9" i="30"/>
  <c r="E9" i="30"/>
  <c r="J8" i="30"/>
  <c r="E8" i="30"/>
  <c r="J7" i="30"/>
  <c r="E7" i="30"/>
  <c r="J5" i="30"/>
  <c r="E5" i="30"/>
  <c r="C138" i="12" l="1"/>
  <c r="E138" i="12"/>
  <c r="D138" i="12"/>
</calcChain>
</file>

<file path=xl/sharedStrings.xml><?xml version="1.0" encoding="utf-8"?>
<sst xmlns="http://schemas.openxmlformats.org/spreadsheetml/2006/main" count="1938" uniqueCount="264">
  <si>
    <t>Fish</t>
  </si>
  <si>
    <t>Tobacco</t>
  </si>
  <si>
    <t>Health</t>
  </si>
  <si>
    <t>Transport</t>
  </si>
  <si>
    <t>Communication</t>
  </si>
  <si>
    <t>na</t>
  </si>
  <si>
    <t xml:space="preserve">Rice </t>
  </si>
  <si>
    <t>Bread</t>
  </si>
  <si>
    <t xml:space="preserve">Eggs     </t>
  </si>
  <si>
    <t xml:space="preserve">Bananas </t>
  </si>
  <si>
    <t xml:space="preserve">Apples </t>
  </si>
  <si>
    <t xml:space="preserve">Cabbages </t>
  </si>
  <si>
    <t>Potatoes</t>
  </si>
  <si>
    <t xml:space="preserve">Coffee </t>
  </si>
  <si>
    <t>Tea</t>
  </si>
  <si>
    <t xml:space="preserve">Cigarettes </t>
  </si>
  <si>
    <t>Aracanut</t>
  </si>
  <si>
    <t>Electricity</t>
  </si>
  <si>
    <t>Cookers</t>
  </si>
  <si>
    <t>Medical Services (S)</t>
  </si>
  <si>
    <t>Books</t>
  </si>
  <si>
    <t>Restaurants</t>
  </si>
  <si>
    <t>Total excluding Fish</t>
  </si>
  <si>
    <t>Food and non-alcoholic beverages excluding Fish</t>
  </si>
  <si>
    <t>Total excluding Food and non-alcoholic beverages</t>
  </si>
  <si>
    <t>Total excluding Clothing and Footwear</t>
  </si>
  <si>
    <t>Total excluding Housing and utilities</t>
  </si>
  <si>
    <t>Total excluding Furnishing, household equipment etc</t>
  </si>
  <si>
    <t>Total excluding Health</t>
  </si>
  <si>
    <t>Total excluding Transport</t>
  </si>
  <si>
    <t>Total excluding Communication</t>
  </si>
  <si>
    <t>Total excluding Recreation and culture</t>
  </si>
  <si>
    <t>Total excluding Education</t>
  </si>
  <si>
    <t>Total excluding Restaurants and hotels</t>
  </si>
  <si>
    <t>Total excluding Miscellaneous goods and services</t>
  </si>
  <si>
    <t>May</t>
  </si>
  <si>
    <t>Male'</t>
  </si>
  <si>
    <t>Atolls</t>
  </si>
  <si>
    <t>Republic</t>
  </si>
  <si>
    <t>Atoll</t>
  </si>
  <si>
    <t>December</t>
  </si>
  <si>
    <t>September</t>
  </si>
  <si>
    <t>June</t>
  </si>
  <si>
    <t>March</t>
  </si>
  <si>
    <t>Period</t>
  </si>
  <si>
    <t>January</t>
  </si>
  <si>
    <t>February</t>
  </si>
  <si>
    <t>April</t>
  </si>
  <si>
    <t>July</t>
  </si>
  <si>
    <t>August</t>
  </si>
  <si>
    <t>October</t>
  </si>
  <si>
    <t>November</t>
  </si>
  <si>
    <t>PERCENTAGE CHANGE (from corresponding month of previous year)</t>
  </si>
  <si>
    <t>PERCENTAGE CHANGE (from previous year)</t>
  </si>
  <si>
    <t>(a) Base of each index: June 2012=100</t>
  </si>
  <si>
    <t>PERCENTAGE CHANGE (from previous month)</t>
  </si>
  <si>
    <t>Groups, sub group and expenditure class</t>
  </si>
  <si>
    <t>Food</t>
  </si>
  <si>
    <t>Bread And Cereals (Nd)</t>
  </si>
  <si>
    <t>Pasta Products</t>
  </si>
  <si>
    <t>Pastry-Cook Products</t>
  </si>
  <si>
    <t>Other Cereal Products</t>
  </si>
  <si>
    <t>Meat (Nd)</t>
  </si>
  <si>
    <t>Fish (Nd)</t>
  </si>
  <si>
    <t>Fresh Milk</t>
  </si>
  <si>
    <t>Preserved Milk</t>
  </si>
  <si>
    <t>Other Milk Products</t>
  </si>
  <si>
    <t>Olive Oil</t>
  </si>
  <si>
    <t xml:space="preserve">Edible Oils </t>
  </si>
  <si>
    <t>Fruit (Nd)</t>
  </si>
  <si>
    <t>Citrus Fruits (Fresh)</t>
  </si>
  <si>
    <t>Dried Fruit</t>
  </si>
  <si>
    <t>Vegetables(Nd)</t>
  </si>
  <si>
    <t>Dried Vegetables</t>
  </si>
  <si>
    <t>Confectionery Products</t>
  </si>
  <si>
    <t>Other Sugar Products</t>
  </si>
  <si>
    <t>Non-Alcoholic Beverages</t>
  </si>
  <si>
    <t>Soft Drinks</t>
  </si>
  <si>
    <t>Tobacco (Nd)</t>
  </si>
  <si>
    <t>Clothing</t>
  </si>
  <si>
    <t>Clothing Materials (Sd)</t>
  </si>
  <si>
    <t xml:space="preserve">Clothing Materials </t>
  </si>
  <si>
    <t>Garments (Sd)</t>
  </si>
  <si>
    <t>Footwear</t>
  </si>
  <si>
    <t>Water Supply (S)</t>
  </si>
  <si>
    <t>Water Supply</t>
  </si>
  <si>
    <t>Refuse Collection (Nd)</t>
  </si>
  <si>
    <t>Refuse Collection</t>
  </si>
  <si>
    <t>Gas (Nd)</t>
  </si>
  <si>
    <t>Natural Gas</t>
  </si>
  <si>
    <t>Liquid Fuels(Nd)</t>
  </si>
  <si>
    <t>Liquid Fuels</t>
  </si>
  <si>
    <t>Household Textiles</t>
  </si>
  <si>
    <t>Household Textiles (Sd)</t>
  </si>
  <si>
    <t>Household Appliances</t>
  </si>
  <si>
    <t>Heaters, Air Conditioners</t>
  </si>
  <si>
    <t>Other Major Household Appliances</t>
  </si>
  <si>
    <t>Small Electrical Household Appliances  (Sd)</t>
  </si>
  <si>
    <t>Small Electrical Household Appliances</t>
  </si>
  <si>
    <t>Non-Durable Household Goods (Nd)</t>
  </si>
  <si>
    <t>Other Non-Durable Household Articles</t>
  </si>
  <si>
    <t>Domestic Services</t>
  </si>
  <si>
    <t>Pharmaceutical Products (Nd)</t>
  </si>
  <si>
    <t>Pharmaceutical Products</t>
  </si>
  <si>
    <t>Out-Patient Services</t>
  </si>
  <si>
    <t>Medical Services</t>
  </si>
  <si>
    <t>Dental Services (S)</t>
  </si>
  <si>
    <t>Dental Services</t>
  </si>
  <si>
    <t>Paramedical Services (S)</t>
  </si>
  <si>
    <t>Motor-Cycles (D)</t>
  </si>
  <si>
    <t>Motor- Cycles</t>
  </si>
  <si>
    <t>Transport Services</t>
  </si>
  <si>
    <t>Information Processing Equipment (D)</t>
  </si>
  <si>
    <t>Information Processing Equipment</t>
  </si>
  <si>
    <t>Cultural Services(S)</t>
  </si>
  <si>
    <t>Other Services</t>
  </si>
  <si>
    <t>Books (Sd)</t>
  </si>
  <si>
    <t>Education</t>
  </si>
  <si>
    <t>Secondary Education</t>
  </si>
  <si>
    <t>Secondary Education (S)</t>
  </si>
  <si>
    <t>Post-Secondary Non-Tertiary Education</t>
  </si>
  <si>
    <t>Post-Secondary Non-Tertiary Education (S)</t>
  </si>
  <si>
    <t>Caterinng Services</t>
  </si>
  <si>
    <t>Accommodation Services</t>
  </si>
  <si>
    <t>Accommodation Services  (S)</t>
  </si>
  <si>
    <t>Personal Care</t>
  </si>
  <si>
    <t>Other Personal Effects (Sd)</t>
  </si>
  <si>
    <t>Food and Non-Alcoholic Beverages</t>
  </si>
  <si>
    <t>Clothing and Footwear</t>
  </si>
  <si>
    <t>Housing, Water, Electricity, Gas and Other Fuels</t>
  </si>
  <si>
    <t>Recreation and Culture</t>
  </si>
  <si>
    <t>Restaurants and Hotels</t>
  </si>
  <si>
    <t>Miscellaneous Goods and Services</t>
  </si>
  <si>
    <t>Other Services n.e.c</t>
  </si>
  <si>
    <t xml:space="preserve">Personal Effects n.e.c </t>
  </si>
  <si>
    <t>Pre-Primary and Primary Education</t>
  </si>
  <si>
    <t>Recreational and Cultural Services</t>
  </si>
  <si>
    <t>Other Recreational Items and Equipment, Gardens And Pets</t>
  </si>
  <si>
    <t>Audio-Visual, Photographic and Information Processing Equipment</t>
  </si>
  <si>
    <t>Postal, Telephone and Telefax Services</t>
  </si>
  <si>
    <t>Telephone and Telefax Equipment</t>
  </si>
  <si>
    <t>Medical Product, Appliances and Equipment</t>
  </si>
  <si>
    <t>Goods and Services for Routine Household Maintenance</t>
  </si>
  <si>
    <t>Tools and Equipment for House and Garden</t>
  </si>
  <si>
    <t>Glassware, Tableware and Household Utensils</t>
  </si>
  <si>
    <t>Furniture And Furnishings, Carpets and Other Floor Coverings</t>
  </si>
  <si>
    <t>Electricity, Gas and Other Fuels</t>
  </si>
  <si>
    <t>Water Supply and Miscellaneous Services Relating to the Dwelling</t>
  </si>
  <si>
    <t>Maintenance and the repiar of the Dwelling</t>
  </si>
  <si>
    <t>Actual Rentals for Housing</t>
  </si>
  <si>
    <t>Purcahse of vehicles</t>
  </si>
  <si>
    <t>Newspapers, Books and Stationery</t>
  </si>
  <si>
    <t>Milk, Cheese and Eggs (Nd)</t>
  </si>
  <si>
    <t>Oils and Fats (Nd)</t>
  </si>
  <si>
    <t>Sugar, Jam, Honey, Chocolate and Confectionery(Nd)</t>
  </si>
  <si>
    <t>Food Products n.e.c (Nd)</t>
  </si>
  <si>
    <t>Coffee, Tea and Cocoa (Nd)</t>
  </si>
  <si>
    <t>Mineral Waters, Soft Drinks, Fruit and Vegetable Juices (Nd)</t>
  </si>
  <si>
    <t>Other Articles of Clothing and Clothing Accessories (Sd)</t>
  </si>
  <si>
    <t>Shoes and Other Footwear (Sd)</t>
  </si>
  <si>
    <t>Actual Rentals Paid by Tenants</t>
  </si>
  <si>
    <t>Materials for the Maintenance and Repair of the Dwelling (Nd)</t>
  </si>
  <si>
    <t>Services for the Maintenance and Repair of the Dwelling (S)</t>
  </si>
  <si>
    <t>Furniture and Furnishings (D)</t>
  </si>
  <si>
    <t>Major Household Appliances Whether or Not Electrical (D)</t>
  </si>
  <si>
    <t>Glassware, Tableware and Household Utensils (Sd)</t>
  </si>
  <si>
    <t>Tools and Equipment (D)</t>
  </si>
  <si>
    <t>Domestic Services and Household Services  (S)</t>
  </si>
  <si>
    <t>Therapeutic Appliances and Equipment (D)</t>
  </si>
  <si>
    <t>Fuels and Lubricants(Nd)</t>
  </si>
  <si>
    <t>Maintenance and Repair of Personal Transport Equipment(Nd)</t>
  </si>
  <si>
    <t>Passenger Transport by Road (S)</t>
  </si>
  <si>
    <t>Passenger Transport by Air (S)</t>
  </si>
  <si>
    <t>Passenger Transport by Sea and Inland Waterway (S)</t>
  </si>
  <si>
    <t>Telephone and Telefax Equipment (D)</t>
  </si>
  <si>
    <t>Telephone and Telefax Services (S)</t>
  </si>
  <si>
    <t>Equipment for the Reception, Recording and Reproduction of Sound and Pictures (D)</t>
  </si>
  <si>
    <t>Photographic and Cinematographic Equipment and Optical Instruments (D)</t>
  </si>
  <si>
    <t>Repair of Audio-Visual, Photographic and Information Processing Equipment (S)</t>
  </si>
  <si>
    <t>Games, Toys and Hobbies (Sd)</t>
  </si>
  <si>
    <t>Recreational and Sporting Services (S)</t>
  </si>
  <si>
    <t>Stationery and Drawing Materials(Nd)</t>
  </si>
  <si>
    <t>Pre-Primary and Primary Education (S)</t>
  </si>
  <si>
    <t>Restaurants, Café'S and The Like (S)</t>
  </si>
  <si>
    <t>Hairdressing Salons and Personal Grooming Establishments (S)</t>
  </si>
  <si>
    <t>Other Appliances, Articles and Products for Personal Care (Nd)</t>
  </si>
  <si>
    <t>Other Services n.e.c (S)</t>
  </si>
  <si>
    <t>Fresh, Chilled or Frozen Meat of Poultry</t>
  </si>
  <si>
    <t>Fresh, Chilled or Frozen Meat of Beef, Sheep And Goat</t>
  </si>
  <si>
    <t>Other Preserved or Processed Meat and Meat Preparations</t>
  </si>
  <si>
    <t xml:space="preserve">Fresh, Chilled or Frozen Fish </t>
  </si>
  <si>
    <t>Dried , Smoked or Salted Fish and Seafood</t>
  </si>
  <si>
    <t>Other Preserved or Processed Fish and Seafood and Fish and Seafood Preparations</t>
  </si>
  <si>
    <t>Yoghurt and Cream</t>
  </si>
  <si>
    <t>Cheese and Curd</t>
  </si>
  <si>
    <t>Butter, Margarine and Other Vegetable Fats</t>
  </si>
  <si>
    <t>Other Fresh, Chilled or Frozen Fruits</t>
  </si>
  <si>
    <t>Preserved Fruit and Fruit -Based Products</t>
  </si>
  <si>
    <t>Vegetables Cultivated for their Fruit (Fresh, Chilled or Frozen)</t>
  </si>
  <si>
    <t>Root Crops, Non-Starchy Bulbs and Mushrooms (Fresh, Chilled or Frozen)</t>
  </si>
  <si>
    <t>Travel Goods and Other Carriers</t>
  </si>
  <si>
    <t>Other Appliances, Articlesand Products for Personal Care</t>
  </si>
  <si>
    <t>Hairdressing Salons and Personal Grooming Establishments</t>
  </si>
  <si>
    <t>Cafés</t>
  </si>
  <si>
    <t>Stationery and Drawing Materials</t>
  </si>
  <si>
    <t>Television and Radio Taxes and Hire of Equipment</t>
  </si>
  <si>
    <t>Recreational and Sporting Services</t>
  </si>
  <si>
    <t>Games, Toys and Hobbies</t>
  </si>
  <si>
    <t>Repair of Audio-Visual, Photographic and Information Processing Equipment</t>
  </si>
  <si>
    <t>Photographic and Cinematographic Equipment</t>
  </si>
  <si>
    <t>Television Sets, Video-Cassette Players and Recorders</t>
  </si>
  <si>
    <t>Equipment for the Reception, Recording and Reproduction of Sound</t>
  </si>
  <si>
    <t>Telephone and Telefax Services</t>
  </si>
  <si>
    <t>Passenger Transport by Sea and Inland Waterway</t>
  </si>
  <si>
    <t>Passenger Transport by Air</t>
  </si>
  <si>
    <t>Passenger Transport by Road</t>
  </si>
  <si>
    <t>Maintenance and Repair</t>
  </si>
  <si>
    <t>Fuels and Lubricants</t>
  </si>
  <si>
    <t>Services of Medical Analysis Laboratories and X-Ray Centres</t>
  </si>
  <si>
    <t>Therapeutic Appliances and Equipment</t>
  </si>
  <si>
    <t>Cleaning and Maintenance Products</t>
  </si>
  <si>
    <t>Tools and Equipment</t>
  </si>
  <si>
    <t>Kitchen and Domestic Utensils</t>
  </si>
  <si>
    <t>Clothes Washing Machines, Clothes Drying Machine and Dish Washing Machines</t>
  </si>
  <si>
    <t>Refrigerators, Freezers and Fridge-Freezers</t>
  </si>
  <si>
    <t>Furniture and Furnishings</t>
  </si>
  <si>
    <t>Services for the Maintenance and Repair of the Dwelling</t>
  </si>
  <si>
    <t>Materials for the Maintenance and Repair of the Dweling</t>
  </si>
  <si>
    <t xml:space="preserve">Other Articles of Clothing and Clothing Accessories </t>
  </si>
  <si>
    <t>Garments For Children (3 To 13 Years) and Infants (0 To 2 Years)</t>
  </si>
  <si>
    <t>Garments for Women</t>
  </si>
  <si>
    <t xml:space="preserve">Garments for Men </t>
  </si>
  <si>
    <t>Fruit and Vegetable Juices</t>
  </si>
  <si>
    <t xml:space="preserve">Mineral or Spring Waters </t>
  </si>
  <si>
    <t>Other Food Products n.e.c</t>
  </si>
  <si>
    <t xml:space="preserve">Salt, Spices and Culinary Herbs </t>
  </si>
  <si>
    <t>Edible Ices and Ice Cream</t>
  </si>
  <si>
    <t>Chocolate (Fresh, Chilled or Frozen)</t>
  </si>
  <si>
    <t>Jams, Fruit Jellies And Fruit or Nut Puree And Pastes</t>
  </si>
  <si>
    <t>Sugar (Fresh, Chilled or Frozen)</t>
  </si>
  <si>
    <t>Other Preserved or Processed Vegetables</t>
  </si>
  <si>
    <t>All group CPI</t>
  </si>
  <si>
    <t>Index numbers (a)</t>
  </si>
  <si>
    <t>Percentage change</t>
  </si>
  <si>
    <t>Contribution to total CPI (All groups CPI index points)</t>
  </si>
  <si>
    <t xml:space="preserve">Change in points contribution </t>
  </si>
  <si>
    <t>Actual rents for housing</t>
  </si>
  <si>
    <t>Tobacco and Aracanut</t>
  </si>
  <si>
    <t>Total excluding Alcoholic beverages, tobacco and aracanut</t>
  </si>
  <si>
    <t>The series for the Republic prior to June 2012 was linked to previously published series for Male’ and hence the Male' and Republic have the same values prior to June 2012</t>
  </si>
  <si>
    <t>Furnishing Household Equipments and Routine Maintenance of the House</t>
  </si>
  <si>
    <t>na- Not Available</t>
  </si>
  <si>
    <t>na- not available</t>
  </si>
  <si>
    <t>TABLE 1: CPI GROUP AND SUB- GROUP, REPUBLIC</t>
  </si>
  <si>
    <t>TABLE 2: CPI GROUP AND SUB- GROUP, MALE'</t>
  </si>
  <si>
    <t>TABLE 3: CPI GROUP AND SUB- GROUP, ATOLLS</t>
  </si>
  <si>
    <t>TABLE 4: CPI GROUP, SUB- GROUP AND EXPENDITURE CLASS, REPUBLIC</t>
  </si>
  <si>
    <t>TABLE 5: CPI GROUP, SUB- GROUP AND EXPENDITURE CLASS, MALE'</t>
  </si>
  <si>
    <t>TABLE 6: CPI GROUP, SUB- GROUP AND EXPENDITURE CLASS, ATOLLS</t>
  </si>
  <si>
    <t>TABLE 8: ALL GROUPS CPI (TOTAL), Index numbers (a)</t>
  </si>
  <si>
    <t xml:space="preserve">TABLE 9: ALL GROUPS CPI (TOTAL), Percentage changes </t>
  </si>
  <si>
    <t>TABLE 7: ANALYTICAL SERIES</t>
  </si>
  <si>
    <t>Apr 2016 -May 2016</t>
  </si>
  <si>
    <t>Apr  2016 -May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</si>
</sst>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00\ _ރ_._-;_-* #,##0.00\ _ރ_.\-;_-* &quot;-&quot;??\ _ރ_._-;_-@_-"/>
    <numFmt numFmtId="166" formatCode="[$-409]mmm\-yy;@"/>
    <numFmt numFmtId="167" formatCode="B1mmm\-yy"/>
    <numFmt numFmtId="168" formatCode="0.0"/>
  </numFmts>
  <fonts count="12" x14ac:knownFonts="1">
    <font>
      <sz val="11"/>
      <color theme="1"/>
      <name val="Calibri"/>
      <family val="2"/>
      <scheme val="minor"/>
    </font>
    <font>
      <sz val="11"/>
      <color theme="1"/>
      <name val="Calibri"/>
      <family val="2"/>
      <charset val="1"/>
      <scheme val="minor"/>
    </font>
    <font>
      <b/>
      <sz val="11"/>
      <color theme="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name val="Calibri"/>
      <family val="2"/>
      <scheme val="minor"/>
    </font>
    <font>
      <b/>
      <sz val="12"/>
      <name val="Calibri"/>
      <family val="2"/>
      <scheme val="minor"/>
    </font>
    <font>
      <b/>
      <sz val="1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dashDot">
        <color indexed="64"/>
      </bottom>
      <diagonal/>
    </border>
    <border>
      <left/>
      <right style="thin">
        <color theme="0"/>
      </right>
      <top style="thin">
        <color theme="0"/>
      </top>
      <bottom style="dashDot">
        <color indexed="64"/>
      </bottom>
      <diagonal/>
    </border>
    <border>
      <left style="thin">
        <color theme="0"/>
      </left>
      <right/>
      <top style="thin">
        <color theme="0"/>
      </top>
      <bottom style="dashDot">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dashDot">
        <color indexed="64"/>
      </top>
      <bottom style="dashDot">
        <color indexed="64"/>
      </bottom>
      <diagonal/>
    </border>
    <border>
      <left style="thin">
        <color theme="0"/>
      </left>
      <right/>
      <top style="thin">
        <color theme="0"/>
      </top>
      <bottom style="thin">
        <color theme="0"/>
      </bottom>
      <diagonal/>
    </border>
    <border>
      <left style="thin">
        <color theme="0"/>
      </left>
      <right/>
      <top style="dashDot">
        <color indexed="64"/>
      </top>
      <bottom style="thin">
        <color theme="0"/>
      </bottom>
      <diagonal/>
    </border>
    <border>
      <left/>
      <right/>
      <top style="dashDot">
        <color indexed="64"/>
      </top>
      <bottom style="thin">
        <color theme="0"/>
      </bottom>
      <diagonal/>
    </border>
    <border>
      <left/>
      <right/>
      <top style="thin">
        <color theme="0"/>
      </top>
      <bottom style="thin">
        <color theme="0"/>
      </bottom>
      <diagonal/>
    </border>
    <border>
      <left/>
      <right/>
      <top/>
      <bottom style="dashDot">
        <color indexed="64"/>
      </bottom>
      <diagonal/>
    </border>
    <border>
      <left style="thin">
        <color theme="0"/>
      </left>
      <right/>
      <top/>
      <bottom/>
      <diagonal/>
    </border>
    <border>
      <left/>
      <right/>
      <top style="dashDot">
        <color indexed="64"/>
      </top>
      <bottom/>
      <diagonal/>
    </border>
    <border>
      <left/>
      <right/>
      <top style="thin">
        <color theme="0"/>
      </top>
      <bottom style="dashDot">
        <color indexed="64"/>
      </bottom>
      <diagonal/>
    </border>
    <border>
      <left/>
      <right/>
      <top/>
      <bottom style="thin">
        <color theme="0"/>
      </bottom>
      <diagonal/>
    </border>
    <border>
      <left style="thin">
        <color theme="0"/>
      </left>
      <right style="thin">
        <color theme="0"/>
      </right>
      <top/>
      <bottom style="dashDot">
        <color indexed="64"/>
      </bottom>
      <diagonal/>
    </border>
    <border>
      <left/>
      <right/>
      <top style="dashDot">
        <color indexed="64"/>
      </top>
      <bottom style="dashDot">
        <color indexed="64"/>
      </bottom>
      <diagonal/>
    </border>
    <border>
      <left style="thin">
        <color theme="0"/>
      </left>
      <right/>
      <top style="dashDot">
        <color indexed="64"/>
      </top>
      <bottom style="dashDot">
        <color indexed="64"/>
      </bottom>
      <diagonal/>
    </border>
    <border>
      <left/>
      <right style="thin">
        <color theme="0"/>
      </right>
      <top style="dashDot">
        <color indexed="64"/>
      </top>
      <bottom style="dashDot">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dashDot">
        <color indexed="64"/>
      </top>
      <bottom style="thin">
        <color theme="0"/>
      </bottom>
      <diagonal/>
    </border>
    <border>
      <left style="thin">
        <color theme="0"/>
      </left>
      <right style="thin">
        <color theme="0"/>
      </right>
      <top/>
      <bottom/>
      <diagonal/>
    </border>
  </borders>
  <cellStyleXfs count="1106">
    <xf numFmtId="166" fontId="0" fillId="0" borderId="0"/>
    <xf numFmtId="0" fontId="1" fillId="0" borderId="0"/>
    <xf numFmtId="165" fontId="1" fillId="0" borderId="0" applyFont="0" applyFill="0" applyBorder="0" applyAlignment="0" applyProtection="0"/>
    <xf numFmtId="9" fontId="9" fillId="0" borderId="0" applyFont="0" applyFill="0" applyBorder="0" applyAlignment="0" applyProtection="0"/>
    <xf numFmtId="0" fontId="9" fillId="0" borderId="0"/>
    <xf numFmtId="0" fontId="5" fillId="0" borderId="0"/>
    <xf numFmtId="164"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72">
    <xf numFmtId="166" fontId="0" fillId="0" borderId="0" xfId="0"/>
    <xf numFmtId="2" fontId="0" fillId="0" borderId="0" xfId="0" applyNumberFormat="1"/>
    <xf numFmtId="166" fontId="2" fillId="0" borderId="0" xfId="0" applyFont="1"/>
    <xf numFmtId="166" fontId="0" fillId="0" borderId="0" xfId="0" applyAlignment="1">
      <alignment horizontal="right"/>
    </xf>
    <xf numFmtId="166" fontId="0" fillId="0" borderId="0" xfId="0" applyFill="1"/>
    <xf numFmtId="166" fontId="0" fillId="0" borderId="0" xfId="0" applyAlignment="1">
      <alignment horizontal="center"/>
    </xf>
    <xf numFmtId="166" fontId="0" fillId="0" borderId="3" xfId="0" applyBorder="1" applyAlignment="1">
      <alignment horizontal="center"/>
    </xf>
    <xf numFmtId="166" fontId="0" fillId="0" borderId="4" xfId="0" applyBorder="1" applyAlignment="1">
      <alignment horizontal="center"/>
    </xf>
    <xf numFmtId="166" fontId="0" fillId="0" borderId="1" xfId="0" applyBorder="1" applyAlignment="1">
      <alignment horizontal="center"/>
    </xf>
    <xf numFmtId="166" fontId="0" fillId="0" borderId="1" xfId="0" applyBorder="1" applyAlignment="1">
      <alignment wrapText="1"/>
    </xf>
    <xf numFmtId="166" fontId="0" fillId="0" borderId="1" xfId="0" applyBorder="1" applyAlignment="1">
      <alignment horizontal="left"/>
    </xf>
    <xf numFmtId="167" fontId="0" fillId="0" borderId="1" xfId="0" applyNumberFormat="1" applyBorder="1" applyAlignment="1">
      <alignment wrapText="1"/>
    </xf>
    <xf numFmtId="167" fontId="0" fillId="0" borderId="1" xfId="0" applyNumberFormat="1" applyBorder="1" applyAlignment="1">
      <alignment horizontal="left"/>
    </xf>
    <xf numFmtId="2" fontId="0" fillId="0" borderId="1" xfId="0" applyNumberFormat="1" applyBorder="1" applyAlignment="1">
      <alignment horizontal="center"/>
    </xf>
    <xf numFmtId="166" fontId="0" fillId="0" borderId="3" xfId="0" applyBorder="1" applyAlignment="1">
      <alignment horizontal="left"/>
    </xf>
    <xf numFmtId="2" fontId="0" fillId="0" borderId="1" xfId="0" applyNumberFormat="1" applyBorder="1" applyAlignment="1">
      <alignment horizontal="left"/>
    </xf>
    <xf numFmtId="167" fontId="3" fillId="0" borderId="1" xfId="0" applyNumberFormat="1" applyFont="1" applyBorder="1" applyAlignment="1">
      <alignment horizontal="left"/>
    </xf>
    <xf numFmtId="2" fontId="0" fillId="0" borderId="0" xfId="0" applyNumberFormat="1" applyAlignment="1">
      <alignment horizontal="center"/>
    </xf>
    <xf numFmtId="166" fontId="0" fillId="0" borderId="4" xfId="0" applyBorder="1" applyAlignment="1">
      <alignment wrapText="1"/>
    </xf>
    <xf numFmtId="166" fontId="0" fillId="0" borderId="6" xfId="0" applyBorder="1" applyAlignment="1">
      <alignment horizontal="center"/>
    </xf>
    <xf numFmtId="166" fontId="0" fillId="0" borderId="7" xfId="0" applyBorder="1" applyAlignment="1"/>
    <xf numFmtId="166" fontId="0" fillId="0" borderId="7" xfId="0" applyBorder="1" applyAlignment="1">
      <alignment horizontal="center"/>
    </xf>
    <xf numFmtId="166" fontId="0" fillId="0" borderId="8" xfId="0" applyBorder="1" applyAlignment="1">
      <alignment horizontal="center"/>
    </xf>
    <xf numFmtId="166" fontId="4" fillId="0" borderId="1" xfId="0" applyFont="1" applyBorder="1" applyAlignment="1">
      <alignment horizontal="left"/>
    </xf>
    <xf numFmtId="167" fontId="2" fillId="0" borderId="1" xfId="0" applyNumberFormat="1" applyFont="1" applyBorder="1" applyAlignment="1">
      <alignment horizontal="left"/>
    </xf>
    <xf numFmtId="167" fontId="0" fillId="0" borderId="6" xfId="0" applyNumberFormat="1" applyBorder="1" applyAlignment="1">
      <alignment wrapText="1"/>
    </xf>
    <xf numFmtId="2" fontId="0" fillId="0" borderId="6" xfId="0" applyNumberFormat="1" applyBorder="1" applyAlignment="1">
      <alignment horizontal="center"/>
    </xf>
    <xf numFmtId="167" fontId="0" fillId="0" borderId="6" xfId="0" applyNumberFormat="1" applyBorder="1" applyAlignment="1">
      <alignment horizontal="left"/>
    </xf>
    <xf numFmtId="2" fontId="0" fillId="0" borderId="1" xfId="0" applyNumberFormat="1" applyBorder="1" applyAlignment="1">
      <alignment horizontal="right"/>
    </xf>
    <xf numFmtId="166" fontId="0" fillId="0" borderId="1" xfId="0" applyBorder="1" applyAlignment="1">
      <alignment horizontal="right"/>
    </xf>
    <xf numFmtId="166" fontId="0" fillId="0" borderId="4" xfId="0" applyBorder="1" applyAlignment="1">
      <alignment horizontal="right"/>
    </xf>
    <xf numFmtId="166" fontId="0" fillId="0" borderId="16" xfId="0" applyBorder="1"/>
    <xf numFmtId="166" fontId="0" fillId="0" borderId="19" xfId="0" applyBorder="1" applyAlignment="1">
      <alignment horizontal="center"/>
    </xf>
    <xf numFmtId="166" fontId="0" fillId="0" borderId="0" xfId="0" applyBorder="1" applyAlignment="1">
      <alignment horizontal="right"/>
    </xf>
    <xf numFmtId="167" fontId="0" fillId="0" borderId="8" xfId="0" applyNumberFormat="1" applyBorder="1" applyAlignment="1">
      <alignment wrapText="1"/>
    </xf>
    <xf numFmtId="167" fontId="0" fillId="0" borderId="19" xfId="0" applyNumberFormat="1" applyBorder="1" applyAlignment="1">
      <alignment horizontal="left"/>
    </xf>
    <xf numFmtId="0" fontId="3" fillId="0" borderId="0" xfId="0" quotePrefix="1" applyNumberFormat="1" applyFont="1" applyFill="1"/>
    <xf numFmtId="0" fontId="5" fillId="0" borderId="0" xfId="0" applyNumberFormat="1" applyFont="1" applyFill="1" applyAlignment="1">
      <alignment horizontal="left" indent="1"/>
    </xf>
    <xf numFmtId="0" fontId="5" fillId="0" borderId="0" xfId="0" applyNumberFormat="1" applyFont="1" applyFill="1" applyAlignment="1">
      <alignment horizontal="left" indent="2"/>
    </xf>
    <xf numFmtId="0" fontId="5" fillId="0" borderId="0" xfId="0" applyNumberFormat="1" applyFont="1" applyFill="1" applyAlignment="1">
      <alignment horizontal="left" indent="4"/>
    </xf>
    <xf numFmtId="2" fontId="2" fillId="0" borderId="1" xfId="0" applyNumberFormat="1" applyFont="1" applyBorder="1" applyAlignment="1">
      <alignment horizontal="right"/>
    </xf>
    <xf numFmtId="2" fontId="2" fillId="0" borderId="4" xfId="0" applyNumberFormat="1" applyFont="1" applyBorder="1" applyAlignment="1">
      <alignment horizontal="right"/>
    </xf>
    <xf numFmtId="166" fontId="3" fillId="0" borderId="0" xfId="0" applyFont="1" applyFill="1" applyBorder="1"/>
    <xf numFmtId="0" fontId="0" fillId="0" borderId="0" xfId="0" applyNumberFormat="1"/>
    <xf numFmtId="166" fontId="0" fillId="0" borderId="0" xfId="0" applyBorder="1"/>
    <xf numFmtId="166" fontId="0" fillId="0" borderId="16" xfId="0" applyFill="1" applyBorder="1"/>
    <xf numFmtId="166" fontId="0" fillId="0" borderId="16" xfId="0" applyBorder="1" applyAlignment="1">
      <alignment horizontal="right"/>
    </xf>
    <xf numFmtId="0" fontId="5" fillId="0" borderId="16" xfId="0" applyNumberFormat="1" applyFont="1" applyFill="1" applyBorder="1" applyAlignment="1">
      <alignment horizontal="left" indent="4"/>
    </xf>
    <xf numFmtId="166" fontId="2" fillId="0" borderId="16" xfId="0" applyFont="1" applyBorder="1" applyAlignment="1">
      <alignment wrapText="1"/>
    </xf>
    <xf numFmtId="167" fontId="3" fillId="0" borderId="4" xfId="0" applyNumberFormat="1" applyFont="1" applyBorder="1" applyAlignment="1">
      <alignment horizontal="left"/>
    </xf>
    <xf numFmtId="167" fontId="3" fillId="0" borderId="0" xfId="0" applyNumberFormat="1" applyFont="1" applyBorder="1" applyAlignment="1">
      <alignment horizontal="left"/>
    </xf>
    <xf numFmtId="0" fontId="0" fillId="0" borderId="16" xfId="0" applyNumberFormat="1" applyBorder="1"/>
    <xf numFmtId="2" fontId="0" fillId="0" borderId="16" xfId="0" applyNumberFormat="1" applyBorder="1" applyAlignment="1">
      <alignment horizontal="right"/>
    </xf>
    <xf numFmtId="166" fontId="0" fillId="0" borderId="11" xfId="0" applyBorder="1" applyAlignment="1">
      <alignment horizontal="right"/>
    </xf>
    <xf numFmtId="2" fontId="0" fillId="0" borderId="19" xfId="0" applyNumberFormat="1" applyBorder="1" applyAlignment="1">
      <alignment horizontal="center"/>
    </xf>
    <xf numFmtId="166" fontId="5" fillId="0" borderId="3" xfId="0" applyFont="1" applyBorder="1" applyAlignment="1"/>
    <xf numFmtId="166" fontId="3" fillId="0" borderId="3" xfId="0" applyFont="1" applyFill="1" applyBorder="1" applyAlignment="1"/>
    <xf numFmtId="166" fontId="2" fillId="0" borderId="3" xfId="0" applyFont="1" applyFill="1" applyBorder="1" applyAlignment="1"/>
    <xf numFmtId="0" fontId="3" fillId="2" borderId="0" xfId="0" quotePrefix="1" applyNumberFormat="1" applyFont="1" applyFill="1"/>
    <xf numFmtId="2" fontId="2" fillId="2" borderId="4" xfId="0" applyNumberFormat="1" applyFont="1" applyFill="1" applyBorder="1" applyAlignment="1">
      <alignment horizontal="right"/>
    </xf>
    <xf numFmtId="166" fontId="0" fillId="2" borderId="0" xfId="0" applyFill="1"/>
    <xf numFmtId="0" fontId="5" fillId="2" borderId="0" xfId="0" applyNumberFormat="1" applyFont="1" applyFill="1" applyAlignment="1">
      <alignment horizontal="left" indent="2"/>
    </xf>
    <xf numFmtId="2" fontId="0" fillId="2" borderId="1" xfId="0" applyNumberFormat="1" applyFill="1" applyBorder="1" applyAlignment="1">
      <alignment horizontal="right"/>
    </xf>
    <xf numFmtId="2" fontId="2" fillId="2" borderId="1" xfId="0" applyNumberFormat="1" applyFont="1" applyFill="1" applyBorder="1" applyAlignment="1">
      <alignment horizontal="right"/>
    </xf>
    <xf numFmtId="0" fontId="5" fillId="2" borderId="0" xfId="0" applyNumberFormat="1" applyFont="1" applyFill="1" applyAlignment="1">
      <alignment horizontal="left" indent="1"/>
    </xf>
    <xf numFmtId="166" fontId="3" fillId="2" borderId="0" xfId="0" applyFont="1" applyFill="1" applyBorder="1"/>
    <xf numFmtId="166" fontId="2" fillId="2" borderId="0" xfId="0" applyFont="1" applyFill="1"/>
    <xf numFmtId="0" fontId="5" fillId="2" borderId="0" xfId="0" applyNumberFormat="1" applyFont="1" applyFill="1" applyAlignment="1">
      <alignment horizontal="left" indent="4"/>
    </xf>
    <xf numFmtId="167" fontId="0" fillId="0" borderId="26" xfId="0" applyNumberFormat="1" applyBorder="1" applyAlignment="1">
      <alignment wrapText="1"/>
    </xf>
    <xf numFmtId="167" fontId="0" fillId="0" borderId="26" xfId="0" applyNumberFormat="1" applyBorder="1" applyAlignment="1">
      <alignment horizontal="left"/>
    </xf>
    <xf numFmtId="2" fontId="0" fillId="0" borderId="3" xfId="0" applyNumberFormat="1" applyBorder="1" applyAlignment="1">
      <alignment horizontal="right"/>
    </xf>
    <xf numFmtId="166" fontId="0" fillId="0" borderId="3" xfId="0" applyBorder="1" applyAlignment="1">
      <alignment horizontal="right"/>
    </xf>
    <xf numFmtId="167" fontId="0" fillId="0" borderId="3" xfId="0" applyNumberFormat="1" applyBorder="1" applyAlignment="1">
      <alignment wrapText="1"/>
    </xf>
    <xf numFmtId="167" fontId="0" fillId="0" borderId="3" xfId="0" applyNumberFormat="1" applyBorder="1" applyAlignment="1">
      <alignment horizontal="left"/>
    </xf>
    <xf numFmtId="2" fontId="0" fillId="0" borderId="0" xfId="0" applyNumberFormat="1" applyBorder="1" applyAlignment="1">
      <alignment horizontal="right"/>
    </xf>
    <xf numFmtId="166" fontId="0" fillId="3" borderId="0" xfId="0" applyFill="1"/>
    <xf numFmtId="2" fontId="0" fillId="0" borderId="2" xfId="0" applyNumberFormat="1" applyBorder="1" applyAlignment="1">
      <alignment horizontal="right"/>
    </xf>
    <xf numFmtId="167" fontId="0" fillId="0" borderId="12" xfId="0" applyNumberFormat="1" applyBorder="1" applyAlignment="1">
      <alignment horizontal="left"/>
    </xf>
    <xf numFmtId="2" fontId="0" fillId="0" borderId="26" xfId="0" applyNumberFormat="1" applyBorder="1" applyAlignment="1">
      <alignment horizontal="right"/>
    </xf>
    <xf numFmtId="2" fontId="0" fillId="4" borderId="0" xfId="0" applyNumberFormat="1" applyFill="1" applyBorder="1" applyAlignment="1">
      <alignment horizontal="right"/>
    </xf>
    <xf numFmtId="166" fontId="0" fillId="0" borderId="6" xfId="0" applyBorder="1" applyAlignment="1">
      <alignment horizontal="left"/>
    </xf>
    <xf numFmtId="2" fontId="0" fillId="0" borderId="3" xfId="0" applyNumberFormat="1" applyBorder="1" applyAlignment="1">
      <alignment horizontal="left"/>
    </xf>
    <xf numFmtId="166" fontId="0" fillId="0" borderId="22" xfId="0" applyBorder="1" applyAlignment="1">
      <alignment vertical="center"/>
    </xf>
    <xf numFmtId="166" fontId="0" fillId="0" borderId="18" xfId="0" applyBorder="1" applyAlignment="1">
      <alignment vertical="center"/>
    </xf>
    <xf numFmtId="166" fontId="2" fillId="0" borderId="18" xfId="0" applyFont="1" applyFill="1" applyBorder="1" applyAlignment="1">
      <alignment horizontal="center" vertical="center" wrapText="1"/>
    </xf>
    <xf numFmtId="166" fontId="0" fillId="0" borderId="0" xfId="0" applyFill="1" applyBorder="1"/>
    <xf numFmtId="166" fontId="0" fillId="0" borderId="0" xfId="0" applyFill="1" applyBorder="1" applyAlignment="1">
      <alignment horizontal="right"/>
    </xf>
    <xf numFmtId="167" fontId="0" fillId="0" borderId="0" xfId="0" applyNumberFormat="1" applyBorder="1" applyAlignment="1">
      <alignment horizontal="left"/>
    </xf>
    <xf numFmtId="167" fontId="0" fillId="0" borderId="0" xfId="0" applyNumberFormat="1" applyBorder="1" applyAlignment="1">
      <alignment wrapText="1"/>
    </xf>
    <xf numFmtId="166" fontId="7" fillId="0" borderId="21" xfId="0" applyNumberFormat="1" applyFont="1" applyBorder="1" applyAlignment="1">
      <alignment horizontal="right"/>
    </xf>
    <xf numFmtId="166" fontId="6" fillId="0" borderId="16" xfId="0" applyFont="1" applyBorder="1"/>
    <xf numFmtId="166" fontId="8" fillId="0" borderId="16" xfId="0" applyFont="1" applyBorder="1" applyAlignment="1">
      <alignment horizontal="right" wrapText="1"/>
    </xf>
    <xf numFmtId="166" fontId="6" fillId="0" borderId="0" xfId="0" applyFont="1"/>
    <xf numFmtId="166" fontId="6" fillId="0" borderId="0" xfId="0" applyFont="1" applyFill="1" applyBorder="1" applyAlignment="1">
      <alignment horizontal="right"/>
    </xf>
    <xf numFmtId="166" fontId="6" fillId="0" borderId="0" xfId="0" applyFont="1" applyBorder="1"/>
    <xf numFmtId="166" fontId="6" fillId="0" borderId="16" xfId="0" applyFont="1" applyBorder="1" applyAlignment="1">
      <alignment horizontal="right"/>
    </xf>
    <xf numFmtId="166" fontId="6" fillId="0" borderId="18" xfId="0" applyFont="1" applyBorder="1" applyAlignment="1">
      <alignment vertical="center"/>
    </xf>
    <xf numFmtId="2" fontId="8" fillId="0" borderId="4" xfId="0" applyNumberFormat="1" applyFont="1" applyBorder="1" applyAlignment="1">
      <alignment horizontal="right"/>
    </xf>
    <xf numFmtId="2" fontId="8" fillId="2" borderId="4" xfId="0" applyNumberFormat="1" applyFont="1" applyFill="1" applyBorder="1" applyAlignment="1">
      <alignment horizontal="right"/>
    </xf>
    <xf numFmtId="2" fontId="6" fillId="0" borderId="1" xfId="0" applyNumberFormat="1" applyFont="1" applyBorder="1" applyAlignment="1">
      <alignment horizontal="right"/>
    </xf>
    <xf numFmtId="2" fontId="6" fillId="2" borderId="1" xfId="0" applyNumberFormat="1" applyFont="1" applyFill="1" applyBorder="1" applyAlignment="1">
      <alignment horizontal="right"/>
    </xf>
    <xf numFmtId="2" fontId="8" fillId="2" borderId="1" xfId="0" applyNumberFormat="1" applyFont="1" applyFill="1" applyBorder="1" applyAlignment="1">
      <alignment horizontal="right"/>
    </xf>
    <xf numFmtId="2" fontId="8" fillId="0" borderId="1" xfId="0" applyNumberFormat="1" applyFont="1" applyBorder="1" applyAlignment="1">
      <alignment horizontal="right"/>
    </xf>
    <xf numFmtId="166" fontId="6" fillId="0" borderId="1" xfId="0" applyFont="1" applyBorder="1" applyAlignment="1">
      <alignment horizontal="center"/>
    </xf>
    <xf numFmtId="166" fontId="6" fillId="0" borderId="0" xfId="0" applyFont="1" applyAlignment="1">
      <alignment horizontal="right"/>
    </xf>
    <xf numFmtId="166" fontId="6" fillId="0" borderId="0" xfId="0" applyFont="1" applyFill="1" applyAlignment="1">
      <alignment vertical="center"/>
    </xf>
    <xf numFmtId="166" fontId="6" fillId="0" borderId="0" xfId="0" applyFont="1" applyAlignment="1">
      <alignment vertical="center"/>
    </xf>
    <xf numFmtId="166" fontId="6" fillId="0" borderId="16" xfId="0" applyFont="1" applyBorder="1" applyAlignment="1">
      <alignment horizontal="right" vertical="center"/>
    </xf>
    <xf numFmtId="166" fontId="6" fillId="0" borderId="16" xfId="0" applyFont="1" applyBorder="1" applyAlignment="1">
      <alignment vertical="center"/>
    </xf>
    <xf numFmtId="166" fontId="6" fillId="0" borderId="22" xfId="0" applyFont="1" applyBorder="1" applyAlignment="1">
      <alignment vertical="center"/>
    </xf>
    <xf numFmtId="166" fontId="6" fillId="2" borderId="0" xfId="0" applyFont="1" applyFill="1"/>
    <xf numFmtId="166" fontId="8" fillId="2" borderId="0" xfId="0" applyFont="1" applyFill="1"/>
    <xf numFmtId="2" fontId="0" fillId="0" borderId="29" xfId="0" applyNumberFormat="1" applyBorder="1" applyAlignment="1">
      <alignment horizontal="left"/>
    </xf>
    <xf numFmtId="2" fontId="0" fillId="0" borderId="29" xfId="0" applyNumberFormat="1" applyBorder="1" applyAlignment="1">
      <alignment horizontal="right"/>
    </xf>
    <xf numFmtId="167" fontId="0" fillId="0" borderId="17" xfId="0" applyNumberFormat="1" applyBorder="1" applyAlignment="1">
      <alignment wrapText="1"/>
    </xf>
    <xf numFmtId="2" fontId="0" fillId="0" borderId="27" xfId="0" applyNumberFormat="1" applyBorder="1" applyAlignment="1">
      <alignment horizontal="right"/>
    </xf>
    <xf numFmtId="166" fontId="0" fillId="0" borderId="26" xfId="0" applyBorder="1" applyAlignment="1">
      <alignment horizontal="center"/>
    </xf>
    <xf numFmtId="166" fontId="0" fillId="0" borderId="0" xfId="0" applyBorder="1" applyAlignment="1">
      <alignment horizontal="center"/>
    </xf>
    <xf numFmtId="2" fontId="0" fillId="0" borderId="27" xfId="0" applyNumberFormat="1" applyBorder="1" applyAlignment="1">
      <alignment horizontal="left"/>
    </xf>
    <xf numFmtId="167" fontId="0" fillId="0" borderId="29" xfId="0" applyNumberFormat="1" applyBorder="1" applyAlignment="1">
      <alignment wrapText="1"/>
    </xf>
    <xf numFmtId="10" fontId="0" fillId="0" borderId="0" xfId="3" applyNumberFormat="1" applyFont="1" applyAlignment="1">
      <alignment horizontal="center"/>
    </xf>
    <xf numFmtId="166" fontId="8" fillId="0" borderId="22" xfId="0" applyFont="1" applyFill="1" applyBorder="1" applyAlignment="1">
      <alignment horizontal="center" vertical="center" wrapText="1"/>
    </xf>
    <xf numFmtId="167" fontId="0" fillId="0" borderId="4" xfId="0" applyNumberFormat="1" applyBorder="1" applyAlignment="1">
      <alignment wrapText="1"/>
    </xf>
    <xf numFmtId="168" fontId="0" fillId="0" borderId="0" xfId="0" applyNumberFormat="1" applyFill="1"/>
    <xf numFmtId="2" fontId="0" fillId="0" borderId="1" xfId="0" applyNumberFormat="1" applyFill="1" applyBorder="1" applyAlignment="1">
      <alignment horizontal="right"/>
    </xf>
    <xf numFmtId="2" fontId="0" fillId="0" borderId="0" xfId="0" applyNumberFormat="1" applyFill="1"/>
    <xf numFmtId="2" fontId="0" fillId="0" borderId="1" xfId="0" applyNumberFormat="1" applyFont="1" applyBorder="1" applyAlignment="1">
      <alignment horizontal="right"/>
    </xf>
    <xf numFmtId="166" fontId="3" fillId="0" borderId="0" xfId="0" applyFont="1" applyBorder="1"/>
    <xf numFmtId="166" fontId="7" fillId="0" borderId="21" xfId="0" applyNumberFormat="1" applyFont="1" applyFill="1" applyBorder="1" applyAlignment="1">
      <alignment horizontal="right"/>
    </xf>
    <xf numFmtId="0" fontId="2" fillId="0" borderId="4" xfId="0" applyNumberFormat="1" applyFont="1" applyBorder="1" applyAlignment="1">
      <alignment horizontal="left" wrapText="1"/>
    </xf>
    <xf numFmtId="2" fontId="0" fillId="0" borderId="0" xfId="0" applyNumberFormat="1" applyBorder="1" applyAlignment="1">
      <alignment horizontal="left"/>
    </xf>
    <xf numFmtId="166" fontId="8" fillId="0" borderId="22" xfId="0" applyFont="1" applyBorder="1" applyAlignment="1">
      <alignment horizontal="center" vertical="center" wrapText="1"/>
    </xf>
    <xf numFmtId="166" fontId="4" fillId="0" borderId="9" xfId="0" applyFont="1" applyBorder="1" applyAlignment="1">
      <alignment horizontal="left" wrapText="1"/>
    </xf>
    <xf numFmtId="166" fontId="2" fillId="0" borderId="22" xfId="0" applyFont="1" applyBorder="1" applyAlignment="1">
      <alignment horizontal="center" vertical="center" wrapText="1"/>
    </xf>
    <xf numFmtId="166" fontId="2" fillId="0" borderId="16" xfId="0" applyFont="1" applyBorder="1" applyAlignment="1">
      <alignment horizontal="center" wrapText="1"/>
    </xf>
    <xf numFmtId="166" fontId="8" fillId="0" borderId="22" xfId="0" applyFont="1" applyBorder="1" applyAlignment="1">
      <alignment horizontal="center" vertical="center" wrapText="1"/>
    </xf>
    <xf numFmtId="166" fontId="3" fillId="0" borderId="22" xfId="0" applyFont="1" applyFill="1" applyBorder="1" applyAlignment="1">
      <alignment horizontal="left"/>
    </xf>
    <xf numFmtId="166" fontId="3" fillId="0" borderId="16" xfId="0" applyFont="1" applyFill="1" applyBorder="1" applyAlignment="1">
      <alignment horizontal="left"/>
    </xf>
    <xf numFmtId="166" fontId="8" fillId="0" borderId="22" xfId="0" applyFont="1" applyBorder="1" applyAlignment="1">
      <alignment horizontal="center" vertical="center"/>
    </xf>
    <xf numFmtId="166" fontId="4" fillId="0" borderId="9" xfId="0" applyFont="1" applyBorder="1" applyAlignment="1">
      <alignment horizontal="left" wrapText="1"/>
    </xf>
    <xf numFmtId="166" fontId="4" fillId="0" borderId="20" xfId="0" applyFont="1" applyBorder="1" applyAlignment="1">
      <alignment horizontal="left" wrapText="1"/>
    </xf>
    <xf numFmtId="166" fontId="2" fillId="0" borderId="22" xfId="0" applyFont="1" applyBorder="1" applyAlignment="1">
      <alignment horizontal="center" vertical="center"/>
    </xf>
    <xf numFmtId="166" fontId="2" fillId="0" borderId="22" xfId="0" applyFont="1" applyBorder="1" applyAlignment="1">
      <alignment horizontal="center" vertical="center" wrapText="1"/>
    </xf>
    <xf numFmtId="166" fontId="2" fillId="0" borderId="16" xfId="0" applyFont="1" applyBorder="1" applyAlignment="1">
      <alignment horizontal="center"/>
    </xf>
    <xf numFmtId="166" fontId="0" fillId="0" borderId="18" xfId="0" applyBorder="1" applyAlignment="1">
      <alignment horizontal="center"/>
    </xf>
    <xf numFmtId="166" fontId="0" fillId="0" borderId="16" xfId="0" applyBorder="1" applyAlignment="1">
      <alignment horizontal="center"/>
    </xf>
    <xf numFmtId="166" fontId="2" fillId="0" borderId="16" xfId="0" applyFont="1" applyBorder="1" applyAlignment="1">
      <alignment horizontal="center" wrapText="1"/>
    </xf>
    <xf numFmtId="166" fontId="0" fillId="0" borderId="23" xfId="0" applyBorder="1" applyAlignment="1">
      <alignment horizontal="center" wrapText="1"/>
    </xf>
    <xf numFmtId="166" fontId="0" fillId="0" borderId="24" xfId="0" applyBorder="1" applyAlignment="1">
      <alignment horizontal="center" wrapText="1"/>
    </xf>
    <xf numFmtId="166" fontId="0" fillId="0" borderId="1" xfId="0" applyBorder="1" applyAlignment="1">
      <alignment horizontal="left" wrapText="1"/>
    </xf>
    <xf numFmtId="166" fontId="0" fillId="0" borderId="9" xfId="0" applyBorder="1" applyAlignment="1">
      <alignment horizontal="left" wrapText="1"/>
    </xf>
    <xf numFmtId="166" fontId="0" fillId="0" borderId="10" xfId="0" applyBorder="1" applyAlignment="1">
      <alignment horizontal="left" wrapText="1"/>
    </xf>
    <xf numFmtId="0" fontId="2" fillId="0" borderId="1" xfId="0" applyNumberFormat="1" applyFont="1" applyBorder="1" applyAlignment="1">
      <alignment horizontal="left" wrapText="1"/>
    </xf>
    <xf numFmtId="166" fontId="0" fillId="0" borderId="20" xfId="0" applyBorder="1" applyAlignment="1">
      <alignment horizontal="left" wrapText="1"/>
    </xf>
    <xf numFmtId="166" fontId="4" fillId="0" borderId="2" xfId="0" applyFont="1" applyBorder="1" applyAlignment="1">
      <alignment horizontal="left" wrapText="1"/>
    </xf>
    <xf numFmtId="166" fontId="4" fillId="0" borderId="25" xfId="0" applyFont="1" applyBorder="1" applyAlignment="1">
      <alignment horizontal="left" wrapText="1"/>
    </xf>
    <xf numFmtId="166" fontId="4" fillId="0" borderId="17" xfId="0" applyFont="1" applyBorder="1" applyAlignment="1">
      <alignment horizontal="left" wrapText="1"/>
    </xf>
    <xf numFmtId="166" fontId="4" fillId="0" borderId="0" xfId="0" applyFont="1" applyBorder="1" applyAlignment="1">
      <alignment horizontal="left" wrapText="1"/>
    </xf>
    <xf numFmtId="166" fontId="0" fillId="0" borderId="13" xfId="0" applyBorder="1" applyAlignment="1">
      <alignment horizontal="left" wrapText="1"/>
    </xf>
    <xf numFmtId="166" fontId="0" fillId="0" borderId="14" xfId="0" applyBorder="1" applyAlignment="1">
      <alignment horizontal="left" wrapText="1"/>
    </xf>
    <xf numFmtId="166" fontId="0" fillId="0" borderId="28" xfId="0" applyBorder="1" applyAlignment="1">
      <alignment horizontal="left" wrapText="1"/>
    </xf>
    <xf numFmtId="166" fontId="4" fillId="0" borderId="26" xfId="0" applyFont="1" applyBorder="1" applyAlignment="1">
      <alignment horizontal="left" wrapText="1"/>
    </xf>
    <xf numFmtId="166" fontId="4" fillId="0" borderId="27" xfId="0" applyFont="1" applyBorder="1" applyAlignment="1">
      <alignment horizontal="left" wrapText="1"/>
    </xf>
    <xf numFmtId="166" fontId="4" fillId="0" borderId="10" xfId="0" applyFont="1" applyBorder="1" applyAlignment="1">
      <alignment horizontal="left" wrapText="1"/>
    </xf>
    <xf numFmtId="167" fontId="2" fillId="0" borderId="13" xfId="0" applyNumberFormat="1" applyFont="1" applyBorder="1" applyAlignment="1">
      <alignment horizontal="center"/>
    </xf>
    <xf numFmtId="167" fontId="2" fillId="0" borderId="14" xfId="0" applyNumberFormat="1" applyFont="1" applyBorder="1" applyAlignment="1">
      <alignment horizontal="center"/>
    </xf>
    <xf numFmtId="166" fontId="5" fillId="0" borderId="12" xfId="0" applyFont="1" applyBorder="1" applyAlignment="1">
      <alignment horizontal="left"/>
    </xf>
    <xf numFmtId="166" fontId="5" fillId="0" borderId="15" xfId="0" applyFont="1" applyBorder="1" applyAlignment="1">
      <alignment horizontal="left"/>
    </xf>
    <xf numFmtId="166" fontId="5" fillId="0" borderId="5" xfId="0" applyFont="1" applyBorder="1" applyAlignment="1">
      <alignment horizontal="left"/>
    </xf>
    <xf numFmtId="167" fontId="2" fillId="0" borderId="9" xfId="0" applyNumberFormat="1" applyFont="1" applyBorder="1" applyAlignment="1">
      <alignment horizontal="center"/>
    </xf>
    <xf numFmtId="167" fontId="2" fillId="0" borderId="20" xfId="0" applyNumberFormat="1" applyFont="1" applyBorder="1" applyAlignment="1">
      <alignment horizontal="center"/>
    </xf>
    <xf numFmtId="0" fontId="2" fillId="0" borderId="6" xfId="0" applyNumberFormat="1" applyFont="1" applyBorder="1" applyAlignment="1">
      <alignment horizontal="left" wrapText="1"/>
    </xf>
  </cellXfs>
  <cellStyles count="1106">
    <cellStyle name="Comma 2" xfId="2"/>
    <cellStyle name="Comma 2 2" xfId="6"/>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Normal" xfId="0" builtinId="0"/>
    <cellStyle name="Normal 10" xfId="601"/>
    <cellStyle name="Normal 2" xfId="1"/>
    <cellStyle name="Normal 2 2" xfId="5"/>
    <cellStyle name="Normal 3" xfId="4"/>
    <cellStyle name="Normal 4" xfId="91"/>
    <cellStyle name="Normal 5" xfId="92"/>
    <cellStyle name="Normal 6" xfId="93"/>
    <cellStyle name="Normal 7" xfId="178"/>
    <cellStyle name="Normal 8" xfId="263"/>
    <cellStyle name="Normal 9" xfId="432"/>
    <cellStyle name="Percent" xfId="3" builtinId="5"/>
  </cellStyles>
  <dxfs count="0"/>
  <tableStyles count="0" defaultTableStyle="TableStyleMedium9" defaultPivotStyle="PivotStyleLight16"/>
  <colors>
    <mruColors>
      <color rgb="FFD60093"/>
      <color rgb="FF9933FF"/>
      <color rgb="FF6600FF"/>
      <color rgb="FF892D93"/>
      <color rgb="FFFF99FF"/>
      <color rgb="FFCC00FF"/>
      <color rgb="FFCC99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s%20Ma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ublic data"/>
      <sheetName val="Chnages in rep."/>
      <sheetName val="Male"/>
      <sheetName val="Male, month on month"/>
      <sheetName val="Atolls"/>
      <sheetName val="Atolls month on month"/>
      <sheetName val="table 1"/>
      <sheetName val="table 2"/>
      <sheetName val="table 3"/>
      <sheetName val="table 4"/>
      <sheetName val="table 5"/>
      <sheetName val="table 6"/>
      <sheetName val="table 7"/>
      <sheetName val="table 8"/>
      <sheetName val="table 9"/>
      <sheetName val="table 10"/>
      <sheetName val="table 11"/>
      <sheetName val="table 12"/>
      <sheetName val="Cpi groups"/>
      <sheetName val="CPI group percentage"/>
      <sheetName val="Special Series"/>
      <sheetName val="Spe.ser.per.change"/>
      <sheetName val="contribution"/>
    </sheetNames>
    <sheetDataSet>
      <sheetData sheetId="0">
        <row r="3">
          <cell r="MG3">
            <v>102.34106701439609</v>
          </cell>
          <cell r="MH3">
            <v>102.06719267346149</v>
          </cell>
          <cell r="MI3">
            <v>103.25634477540279</v>
          </cell>
          <cell r="MJ3">
            <v>103.43085978874505</v>
          </cell>
          <cell r="MK3">
            <v>104.3457858782799</v>
          </cell>
          <cell r="ML3">
            <v>104.94594055432941</v>
          </cell>
          <cell r="MM3">
            <v>105.07383775862121</v>
          </cell>
          <cell r="MN3">
            <v>105.04357464879853</v>
          </cell>
          <cell r="MO3">
            <v>105.15896985278053</v>
          </cell>
          <cell r="MP3">
            <v>105.01355186464795</v>
          </cell>
          <cell r="MQ3">
            <v>104.39801712089321</v>
          </cell>
          <cell r="MR3">
            <v>104.59296064304696</v>
          </cell>
          <cell r="MS3">
            <v>105.60752384285271</v>
          </cell>
          <cell r="MT3">
            <v>105.45481378593364</v>
          </cell>
          <cell r="MU3">
            <v>105.89024984877231</v>
          </cell>
          <cell r="MV3">
            <v>105.74086822284956</v>
          </cell>
          <cell r="MW3">
            <v>105.8090548036067</v>
          </cell>
          <cell r="MX3">
            <v>105.85453303952553</v>
          </cell>
          <cell r="MY3">
            <v>105.44398185358602</v>
          </cell>
          <cell r="MZ3">
            <v>105.60147673005247</v>
          </cell>
          <cell r="NA3">
            <v>105.30480193359342</v>
          </cell>
          <cell r="NB3">
            <v>105.43217364780411</v>
          </cell>
          <cell r="NC3">
            <v>105.35756355895435</v>
          </cell>
          <cell r="ND3">
            <v>106.06388213106912</v>
          </cell>
          <cell r="NE3">
            <v>106.10127795050008</v>
          </cell>
          <cell r="NF3">
            <v>106.98715425252276</v>
          </cell>
          <cell r="NG3">
            <v>106.85657855404348</v>
          </cell>
          <cell r="NH3">
            <v>107.01969350992501</v>
          </cell>
          <cell r="NI3">
            <v>106.97557619963439</v>
          </cell>
          <cell r="NJ3">
            <v>106.95325296574117</v>
          </cell>
          <cell r="NK3">
            <v>107.06489578214516</v>
          </cell>
          <cell r="NL3">
            <v>106.50307845458552</v>
          </cell>
          <cell r="NM3">
            <v>106.40071755950871</v>
          </cell>
          <cell r="NN3">
            <v>106.63038619744921</v>
          </cell>
          <cell r="NO3">
            <v>106.062411174174</v>
          </cell>
          <cell r="NP3">
            <v>105.86893022730047</v>
          </cell>
          <cell r="NQ3">
            <v>105.93595093311723</v>
          </cell>
        </row>
      </sheetData>
      <sheetData sheetId="1">
        <row r="21">
          <cell r="LW21">
            <v>10.500729503740637</v>
          </cell>
          <cell r="LX21">
            <v>10.866575206924933</v>
          </cell>
          <cell r="LY21">
            <v>9.463825267482683</v>
          </cell>
          <cell r="LZ21">
            <v>9.1472951710695796</v>
          </cell>
          <cell r="MA21">
            <v>5.8961751504207349</v>
          </cell>
          <cell r="MB21">
            <v>5.0669562125144729</v>
          </cell>
          <cell r="MD21">
            <v>4.4335929403362728</v>
          </cell>
          <cell r="MG21">
            <v>6.5969864911449738</v>
          </cell>
          <cell r="MH21">
            <v>2.0671926734614932</v>
          </cell>
          <cell r="MI21">
            <v>3.004512575531848</v>
          </cell>
          <cell r="MJ21">
            <v>2.5148873159002383</v>
          </cell>
          <cell r="MK21">
            <v>3.401101668818729</v>
          </cell>
          <cell r="ML21">
            <v>3.9514741793007513</v>
          </cell>
          <cell r="MM21">
            <v>3.7229145759384741</v>
          </cell>
          <cell r="MN21">
            <v>3.2866700653403358</v>
          </cell>
          <cell r="MO21">
            <v>3.2759797916374511</v>
          </cell>
          <cell r="MP21">
            <v>3.3425454116763564</v>
          </cell>
          <cell r="MQ21">
            <v>2.2250517630140187</v>
          </cell>
          <cell r="MR21">
            <v>2.2981689589115506</v>
          </cell>
          <cell r="MS21">
            <v>3.1917361463479121</v>
          </cell>
          <cell r="MT21">
            <v>3.319010765104502</v>
          </cell>
          <cell r="MU21">
            <v>2.550840899025264</v>
          </cell>
          <cell r="MV21">
            <v>2.2333841551956946</v>
          </cell>
          <cell r="MW21">
            <v>1.4023268050649573</v>
          </cell>
          <cell r="MX21">
            <v>0.86577192066401576</v>
          </cell>
          <cell r="MY21">
            <v>0.35227046319095123</v>
          </cell>
          <cell r="MZ21">
            <v>0.53111490457100619</v>
          </cell>
          <cell r="NA21">
            <v>0.13867773811122586</v>
          </cell>
          <cell r="NB21">
            <v>0.39863596242866173</v>
          </cell>
          <cell r="NC21">
            <v>0.91912324057839001</v>
          </cell>
          <cell r="ND21">
            <v>1.4063293351472161</v>
          </cell>
          <cell r="NE21">
            <v>0.46753686639038339</v>
          </cell>
          <cell r="NF21">
            <v>1.4530777795498828</v>
          </cell>
          <cell r="NG21">
            <v>0.91257571556515593</v>
          </cell>
          <cell r="NH21">
            <v>1.2093954859348388</v>
          </cell>
          <cell r="NI21">
            <v>1.1024778533301083</v>
          </cell>
          <cell r="NJ21">
            <v>1.0379526456419041</v>
          </cell>
          <cell r="NK21">
            <v>1.5372275402211644</v>
          </cell>
          <cell r="NL21">
            <v>0.85377757248394914</v>
          </cell>
          <cell r="NM21">
            <v>1.0407081213698044</v>
          </cell>
          <cell r="NN21">
            <v>1.1364771380392158</v>
          </cell>
          <cell r="NO21">
            <v>0.66900523456510097</v>
          </cell>
          <cell r="NP21">
            <v>-0.18380611745640874</v>
          </cell>
        </row>
        <row r="40">
          <cell r="MB40">
            <v>0.39343943425627081</v>
          </cell>
          <cell r="MG40">
            <v>9.5682352882620059E-2</v>
          </cell>
          <cell r="MH40">
            <v>-0.2676094249594585</v>
          </cell>
          <cell r="MI40">
            <v>1.1650679035972944</v>
          </cell>
          <cell r="MJ40">
            <v>0.16901141883518545</v>
          </cell>
          <cell r="MK40">
            <v>0.88457747659020924</v>
          </cell>
          <cell r="ML40">
            <v>0.5751594767321011</v>
          </cell>
          <cell r="MM40">
            <v>0.12186960602404984</v>
          </cell>
          <cell r="MN40">
            <v>-2.8801755478091717E-2</v>
          </cell>
          <cell r="MO40">
            <v>0.10985460497494604</v>
          </cell>
          <cell r="MQ40">
            <v>-0.58614791407883837</v>
          </cell>
          <cell r="MR40">
            <v>0.1867310582422288</v>
          </cell>
          <cell r="MS40">
            <v>0.97001097738138586</v>
          </cell>
          <cell r="MT40">
            <v>-0.14460149368364927</v>
          </cell>
          <cell r="MU40">
            <v>0.4129124571995213</v>
          </cell>
          <cell r="MV40">
            <v>-0.14107212527697532</v>
          </cell>
          <cell r="MW40">
            <v>6.4484604583947558E-2</v>
          </cell>
          <cell r="MX40">
            <v>4.2981421583676571E-2</v>
          </cell>
          <cell r="MY40">
            <v>-0.3878446903981092</v>
          </cell>
          <cell r="MZ40">
            <v>0.14936355181003336</v>
          </cell>
          <cell r="NA40">
            <v>-0.28093811341051156</v>
          </cell>
          <cell r="NB40">
            <v>0.12095527637097092</v>
          </cell>
          <cell r="NC40">
            <v>-7.0765959069563067E-2</v>
          </cell>
          <cell r="ND40">
            <v>0.67040139146681277</v>
          </cell>
          <cell r="NE40">
            <v>3.5257826396306591E-2</v>
          </cell>
          <cell r="NF40">
            <v>0.83493462014281317</v>
          </cell>
          <cell r="NG40">
            <v>-0.12204801538236998</v>
          </cell>
          <cell r="NH40">
            <v>0.15264849210854248</v>
          </cell>
          <cell r="NI40">
            <v>-4.122354385786009E-2</v>
          </cell>
          <cell r="NJ40">
            <v>-2.0867598648455221E-2</v>
          </cell>
          <cell r="NK40">
            <v>0.10438468518554345</v>
          </cell>
          <cell r="NL40">
            <v>-0.52474466393057639</v>
          </cell>
          <cell r="NM40">
            <v>-9.6110738358101688E-2</v>
          </cell>
          <cell r="NN40">
            <v>0.21585252732159166</v>
          </cell>
          <cell r="NO40">
            <v>-0.5326577568831814</v>
          </cell>
          <cell r="NP40">
            <v>-0.18242178801290976</v>
          </cell>
          <cell r="NQ40">
            <v>6.3305358496457131E-2</v>
          </cell>
        </row>
        <row r="78">
          <cell r="LO78">
            <v>6.1498853675017617</v>
          </cell>
          <cell r="LP78">
            <v>11.273414605593723</v>
          </cell>
          <cell r="LQ78">
            <v>10.884695658563071</v>
          </cell>
        </row>
      </sheetData>
      <sheetData sheetId="2">
        <row r="3">
          <cell r="MG3">
            <v>102.75970651770406</v>
          </cell>
          <cell r="MH3">
            <v>102.44497806384724</v>
          </cell>
          <cell r="MI3">
            <v>103.73731152128252</v>
          </cell>
          <cell r="MJ3">
            <v>103.47502406200259</v>
          </cell>
          <cell r="MK3">
            <v>104.26731193059332</v>
          </cell>
          <cell r="ML3">
            <v>104.60047298039753</v>
          </cell>
          <cell r="MM3">
            <v>105.04426006075825</v>
          </cell>
          <cell r="MN3">
            <v>105.18337264645089</v>
          </cell>
          <cell r="MO3">
            <v>104.84435659296444</v>
          </cell>
          <cell r="MP3">
            <v>105.3921503032707</v>
          </cell>
          <cell r="MQ3">
            <v>104.82460113286137</v>
          </cell>
          <cell r="MR3">
            <v>105.1621283813342</v>
          </cell>
          <cell r="MS3">
            <v>106.10721967558275</v>
          </cell>
          <cell r="MT3">
            <v>106.05845785900058</v>
          </cell>
          <cell r="MU3">
            <v>106.20631701883168</v>
          </cell>
          <cell r="MV3">
            <v>106.51128422573854</v>
          </cell>
          <cell r="MW3">
            <v>106.48847553539866</v>
          </cell>
          <cell r="MX3">
            <v>106.8855547927573</v>
          </cell>
          <cell r="MY3">
            <v>106.14778793910757</v>
          </cell>
          <cell r="MZ3">
            <v>106.4168784988309</v>
          </cell>
          <cell r="NA3">
            <v>106.35549201831586</v>
          </cell>
          <cell r="NB3">
            <v>106.38592399948861</v>
          </cell>
          <cell r="NC3">
            <v>105.94361477753759</v>
          </cell>
          <cell r="ND3">
            <v>106.99773342131819</v>
          </cell>
          <cell r="NE3">
            <v>106.82397230166286</v>
          </cell>
          <cell r="NF3">
            <v>107.96828216587758</v>
          </cell>
          <cell r="NG3">
            <v>107.98011858556926</v>
          </cell>
          <cell r="NH3">
            <v>108.11368976368043</v>
          </cell>
          <cell r="NI3">
            <v>107.9372591431315</v>
          </cell>
          <cell r="NJ3">
            <v>108.07561267079635</v>
          </cell>
          <cell r="NK3">
            <v>108.24394019171041</v>
          </cell>
          <cell r="NL3">
            <v>107.64960242752787</v>
          </cell>
          <cell r="NM3">
            <v>107.80747544854762</v>
          </cell>
          <cell r="NN3">
            <v>107.82176551159691</v>
          </cell>
          <cell r="NO3">
            <v>107.4687097798739</v>
          </cell>
          <cell r="NP3">
            <v>107.64143873197617</v>
          </cell>
          <cell r="NQ3">
            <v>107.70207649008842</v>
          </cell>
        </row>
      </sheetData>
      <sheetData sheetId="3">
        <row r="21">
          <cell r="LX21">
            <v>10.418307822199768</v>
          </cell>
          <cell r="LY21">
            <v>10.713898954305412</v>
          </cell>
          <cell r="LZ21">
            <v>9.3772912618951043</v>
          </cell>
          <cell r="MA21">
            <v>9.0798386481207203</v>
          </cell>
          <cell r="MB21">
            <v>5.9694378646101054</v>
          </cell>
          <cell r="MC21">
            <v>5.4302984659286402</v>
          </cell>
          <cell r="ME21">
            <v>4.7506196050961735</v>
          </cell>
          <cell r="MH21">
            <v>7.0330353890180275</v>
          </cell>
          <cell r="MI21">
            <v>2.4449780638472474</v>
          </cell>
          <cell r="MJ21">
            <v>3.5615520903521602</v>
          </cell>
          <cell r="MK21">
            <v>2.7000905223472982</v>
          </cell>
          <cell r="ML21">
            <v>3.4050825888838565</v>
          </cell>
          <cell r="MM21">
            <v>3.6733537034947084</v>
          </cell>
          <cell r="MN21">
            <v>3.6220277766843889</v>
          </cell>
          <cell r="MO21">
            <v>3.0677014377208378</v>
          </cell>
          <cell r="MP21">
            <v>2.5883906671014589</v>
          </cell>
          <cell r="MQ21">
            <v>3.4012267464817336</v>
          </cell>
          <cell r="MR21">
            <v>2.2546833127091936</v>
          </cell>
          <cell r="MS21">
            <v>2.5798690121687118</v>
          </cell>
          <cell r="MT21">
            <v>3.2576126103493364</v>
          </cell>
          <cell r="MU21">
            <v>3.5272395616125607</v>
          </cell>
          <cell r="MV21">
            <v>2.3800554124083106</v>
          </cell>
          <cell r="MW21">
            <v>2.9342927834610677</v>
          </cell>
          <cell r="MX21">
            <v>2.1302588161895564</v>
          </cell>
          <cell r="MY21">
            <v>2.1845807645516135</v>
          </cell>
          <cell r="MZ21">
            <v>1.0505361051722728</v>
          </cell>
          <cell r="NA21">
            <v>1.1727194340175329</v>
          </cell>
          <cell r="NB21">
            <v>1.4413130801289364</v>
          </cell>
          <cell r="NC21">
            <v>0.94292951928420798</v>
          </cell>
          <cell r="ND21">
            <v>1.0675105200332657</v>
          </cell>
          <cell r="NE21">
            <v>1.745500084714724</v>
          </cell>
          <cell r="NF21">
            <v>0.67549845172791834</v>
          </cell>
          <cell r="NG21">
            <v>1.800727962135773</v>
          </cell>
          <cell r="NH21">
            <v>1.6701469522034662</v>
          </cell>
          <cell r="NI21">
            <v>1.5044467350011193</v>
          </cell>
          <cell r="NJ21">
            <v>1.3605074168342668</v>
          </cell>
          <cell r="NK21">
            <v>1.1133944903466864</v>
          </cell>
          <cell r="NL21">
            <v>1.9747488791808987</v>
          </cell>
          <cell r="NM21">
            <v>1.1583913624289455</v>
          </cell>
          <cell r="NN21">
            <v>1.3652171624402021</v>
          </cell>
          <cell r="NO21">
            <v>1.349653655417038</v>
          </cell>
          <cell r="NP21">
            <v>1.4395346104989271</v>
          </cell>
          <cell r="NQ21">
            <v>0.60160649209577421</v>
          </cell>
        </row>
        <row r="39">
          <cell r="MC39">
            <v>0.67097201094534764</v>
          </cell>
          <cell r="MH39">
            <v>0.23643869294276421</v>
          </cell>
          <cell r="MI39">
            <v>-0.30627613149381006</v>
          </cell>
          <cell r="MJ39">
            <v>1.2614902964104724</v>
          </cell>
          <cell r="MK39">
            <v>-0.25283811141193491</v>
          </cell>
          <cell r="ML39">
            <v>0.76568029413164318</v>
          </cell>
          <cell r="MM39">
            <v>0.31952588364987378</v>
          </cell>
          <cell r="MN39">
            <v>0.42426871286125323</v>
          </cell>
          <cell r="MO39">
            <v>0.13243235338340487</v>
          </cell>
          <cell r="MQ39">
            <v>0.52248278124586989</v>
          </cell>
          <cell r="MR39">
            <v>-0.5385118045093229</v>
          </cell>
          <cell r="MS39">
            <v>0.32199239951795633</v>
          </cell>
          <cell r="MT39">
            <v>0.89869928347352523</v>
          </cell>
          <cell r="MU39">
            <v>-4.5955229748984028E-2</v>
          </cell>
          <cell r="MV39">
            <v>0.13941288871810453</v>
          </cell>
          <cell r="MW39">
            <v>0.28714601491433012</v>
          </cell>
          <cell r="MX39">
            <v>-2.1414341687531202E-2</v>
          </cell>
          <cell r="MY39">
            <v>0.37288472331133971</v>
          </cell>
          <cell r="MZ39">
            <v>-0.69024000023221177</v>
          </cell>
          <cell r="NA39">
            <v>0.25350557458407863</v>
          </cell>
          <cell r="NB39">
            <v>-5.7684909932509409E-2</v>
          </cell>
          <cell r="NC39">
            <v>2.8613455304693503E-2</v>
          </cell>
          <cell r="ND39">
            <v>-0.41575915809420882</v>
          </cell>
          <cell r="NE39">
            <v>0.99498081691289375</v>
          </cell>
          <cell r="NF39">
            <v>-0.16239700982366712</v>
          </cell>
          <cell r="NG39">
            <v>1.0712107400230986</v>
          </cell>
          <cell r="NH39">
            <v>1.0962867477593008E-2</v>
          </cell>
          <cell r="NI39">
            <v>0.12369978831363593</v>
          </cell>
          <cell r="NJ39">
            <v>-0.16318989846205723</v>
          </cell>
          <cell r="NK39">
            <v>0.12817958206756686</v>
          </cell>
          <cell r="NL39">
            <v>0.15574977254748656</v>
          </cell>
          <cell r="NM39">
            <v>-0.54907255143328282</v>
          </cell>
          <cell r="NN39">
            <v>0.1466545323528079</v>
          </cell>
          <cell r="NO39">
            <v>1.3255168985115695E-2</v>
          </cell>
          <cell r="NP39">
            <v>-0.3274438422036674</v>
          </cell>
          <cell r="NQ39">
            <v>0.16072487746066066</v>
          </cell>
          <cell r="NR39">
            <v>5.6333098875827048E-2</v>
          </cell>
        </row>
        <row r="78">
          <cell r="LO78">
            <v>6.1498853675017617</v>
          </cell>
          <cell r="LQ78">
            <v>10.890821576540755</v>
          </cell>
        </row>
      </sheetData>
      <sheetData sheetId="4">
        <row r="3">
          <cell r="MG3">
            <v>101.98299357655466</v>
          </cell>
          <cell r="MH3">
            <v>101.74406283876411</v>
          </cell>
          <cell r="MI3">
            <v>102.84496119878445</v>
          </cell>
          <cell r="MJ3">
            <v>103.39308491793109</v>
          </cell>
          <cell r="MK3">
            <v>104.41290672093116</v>
          </cell>
          <cell r="ML3">
            <v>105.24142810598927</v>
          </cell>
          <cell r="MM3">
            <v>105.09913634576732</v>
          </cell>
          <cell r="MN3">
            <v>104.92400172453513</v>
          </cell>
          <cell r="MO3">
            <v>105.42806689365393</v>
          </cell>
          <cell r="MP3">
            <v>104.68972660829299</v>
          </cell>
          <cell r="MQ3">
            <v>104.03314853470717</v>
          </cell>
          <cell r="MR3">
            <v>104.10613642520197</v>
          </cell>
          <cell r="MS3">
            <v>105.18012078297227</v>
          </cell>
          <cell r="MT3">
            <v>104.93850104724626</v>
          </cell>
          <cell r="MU3">
            <v>105.61990924002026</v>
          </cell>
          <cell r="MV3">
            <v>105.0819110424051</v>
          </cell>
          <cell r="MW3">
            <v>105.22792828484501</v>
          </cell>
          <cell r="MX3">
            <v>104.97267286925536</v>
          </cell>
          <cell r="MY3">
            <v>104.8419978969239</v>
          </cell>
          <cell r="MZ3">
            <v>104.90404203442206</v>
          </cell>
          <cell r="NA3">
            <v>104.40611891928246</v>
          </cell>
          <cell r="NB3">
            <v>104.61640575067163</v>
          </cell>
          <cell r="NC3">
            <v>104.85629845393902</v>
          </cell>
          <cell r="ND3">
            <v>105.2651344274007</v>
          </cell>
          <cell r="NE3">
            <v>105.48313836074649</v>
          </cell>
          <cell r="NF3">
            <v>106.14796960291099</v>
          </cell>
          <cell r="NG3">
            <v>105.89558505375992</v>
          </cell>
          <cell r="NH3">
            <v>106.08396958403534</v>
          </cell>
          <cell r="NI3">
            <v>106.15302334695215</v>
          </cell>
          <cell r="NJ3">
            <v>105.99326902990096</v>
          </cell>
          <cell r="NK3">
            <v>106.0564279195456</v>
          </cell>
          <cell r="NL3">
            <v>105.5224261814123</v>
          </cell>
          <cell r="NM3">
            <v>105.1974803361735</v>
          </cell>
          <cell r="NN3">
            <v>105.61136796477138</v>
          </cell>
          <cell r="NO3">
            <v>104.85956678802452</v>
          </cell>
          <cell r="NP3">
            <v>104.35285683036282</v>
          </cell>
          <cell r="NQ3">
            <v>104.42533704014436</v>
          </cell>
        </row>
      </sheetData>
      <sheetData sheetId="5">
        <row r="21">
          <cell r="MI21">
            <v>1.7440628387641155</v>
          </cell>
          <cell r="MJ21">
            <v>2.5287208753609125</v>
          </cell>
          <cell r="MK21">
            <v>2.356882375447511</v>
          </cell>
          <cell r="ML21">
            <v>3.3977016732779974</v>
          </cell>
          <cell r="MM21">
            <v>4.1890853513676163</v>
          </cell>
          <cell r="MN21">
            <v>3.8093165504330395</v>
          </cell>
          <cell r="MO21">
            <v>3.4751649542801966</v>
          </cell>
          <cell r="MP21">
            <v>3.8681326372765668</v>
          </cell>
          <cell r="MQ21">
            <v>3.2920702900450571</v>
          </cell>
          <cell r="MR21">
            <v>2.1995280752597379</v>
          </cell>
          <cell r="MS21">
            <v>2.0560223652975163</v>
          </cell>
          <cell r="MT21">
            <v>3.1349611286097812</v>
          </cell>
          <cell r="MU21">
            <v>3.1396802126375079</v>
          </cell>
          <cell r="MV21">
            <v>2.6981857048613556</v>
          </cell>
          <cell r="MW21">
            <v>1.6334033613703669</v>
          </cell>
          <cell r="MX21">
            <v>0.78057549541474813</v>
          </cell>
          <cell r="MY21">
            <v>-0.255370191730242</v>
          </cell>
          <cell r="MZ21">
            <v>-0.24466276106918095</v>
          </cell>
          <cell r="NA21">
            <v>-1.9022997393358665E-2</v>
          </cell>
          <cell r="NB21">
            <v>-0.9693319857626892</v>
          </cell>
          <cell r="NC21">
            <v>-7.003634453616181E-2</v>
          </cell>
          <cell r="ND21">
            <v>0.79123811095387353</v>
          </cell>
          <cell r="NE21">
            <v>1.1132850012462558</v>
          </cell>
          <cell r="NF21">
            <v>0.28809396254589892</v>
          </cell>
          <cell r="NG21">
            <v>1.1525498683464086</v>
          </cell>
          <cell r="NH21">
            <v>0.2610074329009171</v>
          </cell>
          <cell r="NI21">
            <v>0.95359756183523992</v>
          </cell>
          <cell r="NJ21">
            <v>0.87913453888683879</v>
          </cell>
          <cell r="NK21">
            <v>0.97224937952828938</v>
          </cell>
          <cell r="NL21">
            <v>1.1583430752776014</v>
          </cell>
          <cell r="NM21">
            <v>0.58947599634657788</v>
          </cell>
          <cell r="NN21">
            <v>0.75796459544947847</v>
          </cell>
          <cell r="NO21">
            <v>0.951057539169331</v>
          </cell>
          <cell r="NP21">
            <v>3.1169649641338282E-3</v>
          </cell>
          <cell r="NQ21">
            <v>-0.86664744409465921</v>
          </cell>
        </row>
        <row r="39">
          <cell r="MC39">
            <v>0.15575360429840313</v>
          </cell>
          <cell r="MH39">
            <v>-2.5310411872159211E-2</v>
          </cell>
          <cell r="MI39">
            <v>-0.23428488359796829</v>
          </cell>
          <cell r="MJ39">
            <v>1.0820271269931014</v>
          </cell>
          <cell r="MK39">
            <v>0.53296118036079143</v>
          </cell>
          <cell r="ML39">
            <v>0.98635397503572531</v>
          </cell>
          <cell r="MM39">
            <v>0.79350476016584182</v>
          </cell>
          <cell r="MN39">
            <v>-0.13520508300082223</v>
          </cell>
          <cell r="MO39">
            <v>-0.16663754557982857</v>
          </cell>
          <cell r="MQ39">
            <v>-0.70032611534622813</v>
          </cell>
          <cell r="MR39">
            <v>-0.62716571611890481</v>
          </cell>
          <cell r="MS39">
            <v>7.0158301967038206E-2</v>
          </cell>
          <cell r="MT39">
            <v>1.0316244504395167</v>
          </cell>
          <cell r="MU39">
            <v>-0.22971996412188833</v>
          </cell>
          <cell r="MV39">
            <v>0.64934050512805985</v>
          </cell>
          <cell r="MW39">
            <v>-0.50937195599417562</v>
          </cell>
          <cell r="MX39">
            <v>0.13895564040606878</v>
          </cell>
          <cell r="MY39">
            <v>-0.24257382973338348</v>
          </cell>
          <cell r="MZ39">
            <v>-0.1244847528024895</v>
          </cell>
          <cell r="NA39">
            <v>5.9178705807538812E-2</v>
          </cell>
          <cell r="NB39">
            <v>-0.47464626289253076</v>
          </cell>
          <cell r="NC39">
            <v>0.2014123631506104</v>
          </cell>
          <cell r="ND39">
            <v>0.22930696342131629</v>
          </cell>
          <cell r="NE39">
            <v>0.38990120716617671</v>
          </cell>
          <cell r="NF39">
            <v>0.20709984795217462</v>
          </cell>
          <cell r="NG39">
            <v>0.63027252743543816</v>
          </cell>
          <cell r="NH39">
            <v>-0.23776672327809889</v>
          </cell>
          <cell r="NI39">
            <v>0.17789649132189389</v>
          </cell>
          <cell r="NJ39">
            <v>6.5093494509649297E-2</v>
          </cell>
          <cell r="NK39">
            <v>-0.15049436371591396</v>
          </cell>
          <cell r="NL39">
            <v>5.9587641953773307E-2</v>
          </cell>
          <cell r="NM39">
            <v>-0.5035071882096509</v>
          </cell>
          <cell r="NN39">
            <v>-0.30794008155210495</v>
          </cell>
          <cell r="NO39">
            <v>0.39343872807147129</v>
          </cell>
          <cell r="NP39">
            <v>-0.71185630035360825</v>
          </cell>
          <cell r="NQ39">
            <v>-0.48322720871623037</v>
          </cell>
          <cell r="NR39">
            <v>6.945685243611166E-2</v>
          </cell>
        </row>
      </sheetData>
      <sheetData sheetId="6"/>
      <sheetData sheetId="7"/>
      <sheetData sheetId="8"/>
      <sheetData sheetId="9"/>
      <sheetData sheetId="10"/>
      <sheetData sheetId="11"/>
      <sheetData sheetId="12"/>
      <sheetData sheetId="13">
        <row r="137">
          <cell r="C137">
            <v>103.19281073321666</v>
          </cell>
          <cell r="D137">
            <v>103.38895723436703</v>
          </cell>
          <cell r="E137">
            <v>103.02504144381011</v>
          </cell>
        </row>
        <row r="138">
          <cell r="C138">
            <v>105.38050013404563</v>
          </cell>
          <cell r="D138">
            <v>105.92043432963987</v>
          </cell>
          <cell r="E138">
            <v>104.91868013832885</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18"/>
  <sheetViews>
    <sheetView view="pageBreakPreview" topLeftCell="A97" zoomScaleNormal="100" zoomScaleSheetLayoutView="100" workbookViewId="0">
      <selection activeCell="R10" sqref="R10"/>
    </sheetView>
  </sheetViews>
  <sheetFormatPr defaultRowHeight="15" x14ac:dyDescent="0.25"/>
  <cols>
    <col min="1" max="1" width="54" style="4" customWidth="1"/>
    <col min="2" max="3" width="9.7109375" style="104" bestFit="1" customWidth="1"/>
    <col min="4" max="4" width="1.85546875" style="92" customWidth="1"/>
    <col min="5" max="5" width="11.85546875" style="92" customWidth="1"/>
    <col min="6" max="6" width="1.85546875" style="92" customWidth="1"/>
    <col min="7" max="8" width="9.7109375" style="92" bestFit="1" customWidth="1"/>
    <col min="9" max="9" width="1.85546875" style="92" customWidth="1"/>
    <col min="10" max="10" width="12.5703125" style="92" customWidth="1"/>
  </cols>
  <sheetData>
    <row r="1" spans="1:10" ht="15.75" x14ac:dyDescent="0.25">
      <c r="A1" s="56" t="s">
        <v>253</v>
      </c>
      <c r="B1" s="93"/>
      <c r="C1" s="93"/>
      <c r="D1" s="94"/>
    </row>
    <row r="2" spans="1:10" ht="6" customHeight="1" x14ac:dyDescent="0.25">
      <c r="A2" s="45"/>
      <c r="B2" s="95"/>
      <c r="C2" s="95"/>
      <c r="D2" s="90"/>
      <c r="E2" s="90"/>
      <c r="F2" s="90"/>
      <c r="G2" s="90"/>
      <c r="H2" s="90"/>
      <c r="I2" s="90"/>
      <c r="J2" s="90"/>
    </row>
    <row r="3" spans="1:10" ht="47.25" customHeight="1" x14ac:dyDescent="0.25">
      <c r="A3" s="136" t="s">
        <v>56</v>
      </c>
      <c r="B3" s="138" t="s">
        <v>242</v>
      </c>
      <c r="C3" s="138"/>
      <c r="D3" s="138"/>
      <c r="E3" s="131" t="s">
        <v>243</v>
      </c>
      <c r="F3" s="96"/>
      <c r="G3" s="135" t="s">
        <v>244</v>
      </c>
      <c r="H3" s="135"/>
      <c r="I3" s="96"/>
      <c r="J3" s="121" t="s">
        <v>245</v>
      </c>
    </row>
    <row r="4" spans="1:10" ht="30" x14ac:dyDescent="0.25">
      <c r="A4" s="137"/>
      <c r="B4" s="89">
        <v>42463</v>
      </c>
      <c r="C4" s="128">
        <v>42493</v>
      </c>
      <c r="D4" s="90"/>
      <c r="E4" s="91" t="s">
        <v>262</v>
      </c>
      <c r="F4" s="90"/>
      <c r="G4" s="89">
        <v>42463</v>
      </c>
      <c r="H4" s="128">
        <v>42493</v>
      </c>
      <c r="I4" s="90"/>
      <c r="J4" s="91" t="s">
        <v>263</v>
      </c>
    </row>
    <row r="5" spans="1:10" ht="15.75" x14ac:dyDescent="0.25">
      <c r="A5" s="42" t="s">
        <v>241</v>
      </c>
      <c r="B5" s="97">
        <v>105.86893022730047</v>
      </c>
      <c r="C5" s="97">
        <v>105.93595093311723</v>
      </c>
      <c r="D5" s="97"/>
      <c r="E5" s="97">
        <f>((C5/B5-1)*100)</f>
        <v>6.3305358496457131E-2</v>
      </c>
      <c r="F5" s="97"/>
      <c r="G5" s="97">
        <v>105.86893022730047</v>
      </c>
      <c r="H5" s="97">
        <v>105.93595093311723</v>
      </c>
      <c r="I5" s="97"/>
      <c r="J5" s="97">
        <f t="shared" ref="J5" si="0">H5-G5</f>
        <v>6.7020705816759119E-2</v>
      </c>
    </row>
    <row r="6" spans="1:10" ht="13.5" customHeight="1" x14ac:dyDescent="0.25">
      <c r="A6" s="42"/>
      <c r="B6" s="97"/>
      <c r="C6" s="97"/>
      <c r="D6" s="97"/>
      <c r="E6" s="97"/>
      <c r="F6" s="97"/>
      <c r="G6" s="97"/>
      <c r="H6" s="97"/>
      <c r="I6" s="97"/>
      <c r="J6" s="97"/>
    </row>
    <row r="7" spans="1:10" ht="15" customHeight="1" x14ac:dyDescent="0.25">
      <c r="A7" s="58" t="s">
        <v>127</v>
      </c>
      <c r="B7" s="98">
        <v>104.62763693274307</v>
      </c>
      <c r="C7" s="98">
        <v>105.00040203020284</v>
      </c>
      <c r="D7" s="98"/>
      <c r="E7" s="98">
        <f t="shared" ref="E7:E70" si="1">((C7/B7-1)*100)</f>
        <v>0.35627785199754403</v>
      </c>
      <c r="F7" s="98"/>
      <c r="G7" s="98">
        <v>29.751175265598405</v>
      </c>
      <c r="H7" s="98">
        <v>29.857172113778709</v>
      </c>
      <c r="I7" s="98"/>
      <c r="J7" s="98">
        <f>H7-G7</f>
        <v>0.10599684818030397</v>
      </c>
    </row>
    <row r="8" spans="1:10" ht="15.75" x14ac:dyDescent="0.25">
      <c r="A8" s="37" t="s">
        <v>57</v>
      </c>
      <c r="B8" s="99">
        <v>104.62760890295775</v>
      </c>
      <c r="C8" s="99">
        <v>104.99959963581674</v>
      </c>
      <c r="D8" s="99"/>
      <c r="E8" s="99">
        <f t="shared" si="1"/>
        <v>0.35553783247022075</v>
      </c>
      <c r="F8" s="99"/>
      <c r="G8" s="99">
        <v>27.330984225627706</v>
      </c>
      <c r="H8" s="99">
        <v>27.428156214536283</v>
      </c>
      <c r="I8" s="99"/>
      <c r="J8" s="99">
        <f t="shared" ref="J8:J71" si="2">H8-G8</f>
        <v>9.7171988908577589E-2</v>
      </c>
    </row>
    <row r="9" spans="1:10" ht="15.75" x14ac:dyDescent="0.25">
      <c r="A9" s="61" t="s">
        <v>58</v>
      </c>
      <c r="B9" s="100">
        <v>105.44952188817265</v>
      </c>
      <c r="C9" s="100">
        <v>105.51993264915544</v>
      </c>
      <c r="D9" s="100"/>
      <c r="E9" s="100">
        <f t="shared" si="1"/>
        <v>6.6772005905768594E-2</v>
      </c>
      <c r="F9" s="100"/>
      <c r="G9" s="100">
        <v>4.3177257145963051</v>
      </c>
      <c r="H9" s="100">
        <v>4.3206087466654504</v>
      </c>
      <c r="I9" s="100"/>
      <c r="J9" s="100">
        <f t="shared" si="2"/>
        <v>2.8830320691453082E-3</v>
      </c>
    </row>
    <row r="10" spans="1:10" ht="15.75" x14ac:dyDescent="0.25">
      <c r="A10" s="38" t="s">
        <v>62</v>
      </c>
      <c r="B10" s="99">
        <v>98.745446624853756</v>
      </c>
      <c r="C10" s="99">
        <v>98.996829358878216</v>
      </c>
      <c r="D10" s="99"/>
      <c r="E10" s="99">
        <f t="shared" si="1"/>
        <v>0.25457653250533507</v>
      </c>
      <c r="F10" s="99"/>
      <c r="G10" s="99">
        <v>1.0303155342219077</v>
      </c>
      <c r="H10" s="99">
        <v>1.0329384757827937</v>
      </c>
      <c r="I10" s="99"/>
      <c r="J10" s="99">
        <f t="shared" si="2"/>
        <v>2.6229415608860496E-3</v>
      </c>
    </row>
    <row r="11" spans="1:10" ht="15.75" x14ac:dyDescent="0.25">
      <c r="A11" s="61" t="s">
        <v>63</v>
      </c>
      <c r="B11" s="100">
        <v>103.89913498881545</v>
      </c>
      <c r="C11" s="100">
        <v>105.23052338553575</v>
      </c>
      <c r="D11" s="100"/>
      <c r="E11" s="100">
        <f t="shared" si="1"/>
        <v>1.2814239472384692</v>
      </c>
      <c r="F11" s="100"/>
      <c r="G11" s="100">
        <v>8.9834661526373552</v>
      </c>
      <c r="H11" s="100">
        <v>9.0985824392093146</v>
      </c>
      <c r="I11" s="100"/>
      <c r="J11" s="100">
        <f t="shared" si="2"/>
        <v>0.11511628657195949</v>
      </c>
    </row>
    <row r="12" spans="1:10" ht="15.75" x14ac:dyDescent="0.25">
      <c r="A12" s="38" t="s">
        <v>152</v>
      </c>
      <c r="B12" s="99">
        <v>103.65752526008197</v>
      </c>
      <c r="C12" s="99">
        <v>103.48123589730984</v>
      </c>
      <c r="D12" s="99"/>
      <c r="E12" s="99">
        <f t="shared" si="1"/>
        <v>-0.17006904450960203</v>
      </c>
      <c r="F12" s="99"/>
      <c r="G12" s="99">
        <v>5.066218993016574</v>
      </c>
      <c r="H12" s="99">
        <v>5.0576029227823867</v>
      </c>
      <c r="I12" s="99"/>
      <c r="J12" s="99">
        <f t="shared" si="2"/>
        <v>-8.6160702341873119E-3</v>
      </c>
    </row>
    <row r="13" spans="1:10" ht="15.75" x14ac:dyDescent="0.25">
      <c r="A13" s="61" t="s">
        <v>153</v>
      </c>
      <c r="B13" s="100">
        <v>89.704359527866174</v>
      </c>
      <c r="C13" s="100">
        <v>88.585975186855649</v>
      </c>
      <c r="D13" s="100"/>
      <c r="E13" s="100">
        <f t="shared" si="1"/>
        <v>-1.2467446921162195</v>
      </c>
      <c r="F13" s="100"/>
      <c r="G13" s="100">
        <v>0.84345331657361722</v>
      </c>
      <c r="H13" s="100">
        <v>0.83293760711875764</v>
      </c>
      <c r="I13" s="100"/>
      <c r="J13" s="100">
        <f t="shared" si="2"/>
        <v>-1.0515709454859579E-2</v>
      </c>
    </row>
    <row r="14" spans="1:10" ht="15.75" x14ac:dyDescent="0.25">
      <c r="A14" s="38" t="s">
        <v>69</v>
      </c>
      <c r="B14" s="99">
        <v>112.15450849714499</v>
      </c>
      <c r="C14" s="99">
        <v>113.42514551715755</v>
      </c>
      <c r="D14" s="99"/>
      <c r="E14" s="99">
        <f t="shared" si="1"/>
        <v>1.1329344107864348</v>
      </c>
      <c r="F14" s="99"/>
      <c r="G14" s="99">
        <v>1.8687879272549341</v>
      </c>
      <c r="H14" s="99">
        <v>1.8899600687474278</v>
      </c>
      <c r="I14" s="99"/>
      <c r="J14" s="99">
        <f t="shared" si="2"/>
        <v>2.117214149249369E-2</v>
      </c>
    </row>
    <row r="15" spans="1:10" ht="15.75" x14ac:dyDescent="0.25">
      <c r="A15" s="61" t="s">
        <v>72</v>
      </c>
      <c r="B15" s="100">
        <v>112.43450050150251</v>
      </c>
      <c r="C15" s="100">
        <v>111.11001885518682</v>
      </c>
      <c r="D15" s="100"/>
      <c r="E15" s="100">
        <f t="shared" si="1"/>
        <v>-1.1780028731465664</v>
      </c>
      <c r="F15" s="100"/>
      <c r="G15" s="100">
        <v>1.907065148919677</v>
      </c>
      <c r="H15" s="100">
        <v>1.8845998666726262</v>
      </c>
      <c r="I15" s="100"/>
      <c r="J15" s="100">
        <f t="shared" si="2"/>
        <v>-2.24652822470508E-2</v>
      </c>
    </row>
    <row r="16" spans="1:10" ht="15.75" x14ac:dyDescent="0.25">
      <c r="A16" s="38" t="s">
        <v>154</v>
      </c>
      <c r="B16" s="99">
        <v>102.66307886734197</v>
      </c>
      <c r="C16" s="99">
        <v>102.632450943224</v>
      </c>
      <c r="D16" s="99"/>
      <c r="E16" s="99">
        <f t="shared" si="1"/>
        <v>-2.9833436183557271E-2</v>
      </c>
      <c r="F16" s="99"/>
      <c r="G16" s="99">
        <v>1.1348330193147167</v>
      </c>
      <c r="H16" s="99">
        <v>1.1344944596301096</v>
      </c>
      <c r="I16" s="99"/>
      <c r="J16" s="99">
        <f t="shared" si="2"/>
        <v>-3.3855968460705377E-4</v>
      </c>
    </row>
    <row r="17" spans="1:10" ht="15.75" x14ac:dyDescent="0.25">
      <c r="A17" s="61" t="s">
        <v>155</v>
      </c>
      <c r="B17" s="100">
        <v>106.69967463351317</v>
      </c>
      <c r="C17" s="100">
        <v>106.56811696293211</v>
      </c>
      <c r="D17" s="100"/>
      <c r="E17" s="100">
        <f t="shared" si="1"/>
        <v>-0.12329716190131457</v>
      </c>
      <c r="F17" s="100"/>
      <c r="G17" s="100">
        <v>2.1791184190926258</v>
      </c>
      <c r="H17" s="100">
        <v>2.1764316279274158</v>
      </c>
      <c r="I17" s="100"/>
      <c r="J17" s="100">
        <f t="shared" si="2"/>
        <v>-2.6867911652099785E-3</v>
      </c>
    </row>
    <row r="18" spans="1:10" ht="15.75" x14ac:dyDescent="0.25">
      <c r="A18" s="37" t="s">
        <v>76</v>
      </c>
      <c r="B18" s="99">
        <v>104.62795347145104</v>
      </c>
      <c r="C18" s="99">
        <v>105.00946342253576</v>
      </c>
      <c r="D18" s="99"/>
      <c r="E18" s="99">
        <f t="shared" si="1"/>
        <v>0.36463482121804613</v>
      </c>
      <c r="F18" s="99"/>
      <c r="G18" s="99">
        <v>2.4201910399706938</v>
      </c>
      <c r="H18" s="99">
        <v>2.4290158992424264</v>
      </c>
      <c r="I18" s="99"/>
      <c r="J18" s="99">
        <f t="shared" si="2"/>
        <v>8.8248592717325991E-3</v>
      </c>
    </row>
    <row r="19" spans="1:10" ht="15.75" x14ac:dyDescent="0.25">
      <c r="A19" s="61" t="s">
        <v>156</v>
      </c>
      <c r="B19" s="100">
        <v>105.28644457819856</v>
      </c>
      <c r="C19" s="100">
        <v>105.37640382119908</v>
      </c>
      <c r="D19" s="100"/>
      <c r="E19" s="100">
        <f t="shared" si="1"/>
        <v>8.5442378988975776E-2</v>
      </c>
      <c r="F19" s="100"/>
      <c r="G19" s="100">
        <v>0.66603969976104482</v>
      </c>
      <c r="H19" s="100">
        <v>0.66660877992553169</v>
      </c>
      <c r="I19" s="100"/>
      <c r="J19" s="100">
        <f t="shared" si="2"/>
        <v>5.6908016448686816E-4</v>
      </c>
    </row>
    <row r="20" spans="1:10" ht="15.75" x14ac:dyDescent="0.25">
      <c r="A20" s="38" t="s">
        <v>157</v>
      </c>
      <c r="B20" s="99">
        <v>104.38008108936496</v>
      </c>
      <c r="C20" s="99">
        <v>104.87133795695496</v>
      </c>
      <c r="D20" s="99"/>
      <c r="E20" s="99">
        <f t="shared" si="1"/>
        <v>0.47064235097633578</v>
      </c>
      <c r="F20" s="99"/>
      <c r="G20" s="99">
        <v>1.7541513402096489</v>
      </c>
      <c r="H20" s="99">
        <v>1.7624071193168949</v>
      </c>
      <c r="I20" s="99"/>
      <c r="J20" s="99">
        <f t="shared" si="2"/>
        <v>8.255779107245953E-3</v>
      </c>
    </row>
    <row r="21" spans="1:10" ht="15.75" x14ac:dyDescent="0.25">
      <c r="A21" s="58" t="s">
        <v>247</v>
      </c>
      <c r="B21" s="101">
        <v>121.94561488782901</v>
      </c>
      <c r="C21" s="101">
        <v>122.35097081009513</v>
      </c>
      <c r="D21" s="101"/>
      <c r="E21" s="101">
        <f t="shared" si="1"/>
        <v>0.33240713299858005</v>
      </c>
      <c r="F21" s="101"/>
      <c r="G21" s="101">
        <v>2.7488542275355625</v>
      </c>
      <c r="H21" s="101">
        <v>2.7579916150636241</v>
      </c>
      <c r="I21" s="101"/>
      <c r="J21" s="101">
        <f t="shared" si="2"/>
        <v>9.1373875280615913E-3</v>
      </c>
    </row>
    <row r="22" spans="1:10" ht="15.75" x14ac:dyDescent="0.25">
      <c r="A22" s="37" t="s">
        <v>1</v>
      </c>
      <c r="B22" s="99">
        <v>121.25335170079033</v>
      </c>
      <c r="C22" s="99">
        <v>121.25676508251138</v>
      </c>
      <c r="D22" s="99"/>
      <c r="E22" s="99">
        <f t="shared" si="1"/>
        <v>2.8150823652817181E-3</v>
      </c>
      <c r="F22" s="99"/>
      <c r="G22" s="99">
        <v>2.0197858822200092</v>
      </c>
      <c r="H22" s="99">
        <v>2.0198427408561965</v>
      </c>
      <c r="I22" s="99"/>
      <c r="J22" s="99">
        <f t="shared" si="2"/>
        <v>5.6858636187318012E-5</v>
      </c>
    </row>
    <row r="23" spans="1:10" ht="15.75" x14ac:dyDescent="0.25">
      <c r="A23" s="61" t="s">
        <v>78</v>
      </c>
      <c r="B23" s="100">
        <v>121.25335170079033</v>
      </c>
      <c r="C23" s="100">
        <v>121.25676508251138</v>
      </c>
      <c r="D23" s="100"/>
      <c r="E23" s="100">
        <f t="shared" si="1"/>
        <v>2.8150823652817181E-3</v>
      </c>
      <c r="F23" s="100"/>
      <c r="G23" s="100">
        <v>2.0197858822200092</v>
      </c>
      <c r="H23" s="100">
        <v>2.0198427408561965</v>
      </c>
      <c r="I23" s="100"/>
      <c r="J23" s="100">
        <f t="shared" si="2"/>
        <v>5.6858636187318012E-5</v>
      </c>
    </row>
    <row r="24" spans="1:10" ht="15.75" x14ac:dyDescent="0.25">
      <c r="A24" s="38" t="s">
        <v>16</v>
      </c>
      <c r="B24" s="99">
        <v>123.90538328693698</v>
      </c>
      <c r="C24" s="99">
        <v>125.44862188730285</v>
      </c>
      <c r="D24" s="99"/>
      <c r="E24" s="99">
        <f t="shared" si="1"/>
        <v>1.2454976203835066</v>
      </c>
      <c r="F24" s="99"/>
      <c r="G24" s="99">
        <v>0.72906834531555276</v>
      </c>
      <c r="H24" s="99">
        <v>0.73814887420742747</v>
      </c>
      <c r="I24" s="99"/>
      <c r="J24" s="99">
        <f t="shared" si="2"/>
        <v>9.0805288918747173E-3</v>
      </c>
    </row>
    <row r="25" spans="1:10" ht="15.75" x14ac:dyDescent="0.25">
      <c r="A25" s="58" t="s">
        <v>128</v>
      </c>
      <c r="B25" s="101">
        <v>100.88070590234088</v>
      </c>
      <c r="C25" s="101">
        <v>101.13278622505824</v>
      </c>
      <c r="D25" s="101"/>
      <c r="E25" s="101">
        <f t="shared" si="1"/>
        <v>0.24987961817137805</v>
      </c>
      <c r="F25" s="101"/>
      <c r="G25" s="101">
        <v>3.924575341254994</v>
      </c>
      <c r="H25" s="101">
        <v>3.9343820551325699</v>
      </c>
      <c r="I25" s="101"/>
      <c r="J25" s="101">
        <f t="shared" si="2"/>
        <v>9.8067138775759233E-3</v>
      </c>
    </row>
    <row r="26" spans="1:10" ht="15.75" x14ac:dyDescent="0.25">
      <c r="A26" s="37" t="s">
        <v>79</v>
      </c>
      <c r="B26" s="99">
        <v>99.256217327151901</v>
      </c>
      <c r="C26" s="99">
        <v>99.088153261783106</v>
      </c>
      <c r="D26" s="99"/>
      <c r="E26" s="99">
        <f t="shared" si="1"/>
        <v>-0.1693234639547625</v>
      </c>
      <c r="F26" s="99"/>
      <c r="G26" s="99">
        <v>2.9717604606371393</v>
      </c>
      <c r="H26" s="99">
        <v>2.9667285728847506</v>
      </c>
      <c r="I26" s="99"/>
      <c r="J26" s="99">
        <f t="shared" si="2"/>
        <v>-5.0318877523887195E-3</v>
      </c>
    </row>
    <row r="27" spans="1:10" s="60" customFormat="1" ht="15.75" x14ac:dyDescent="0.25">
      <c r="A27" s="61" t="s">
        <v>80</v>
      </c>
      <c r="B27" s="100">
        <v>96.051951577084239</v>
      </c>
      <c r="C27" s="100">
        <v>95.576679035874008</v>
      </c>
      <c r="D27" s="100"/>
      <c r="E27" s="100">
        <f t="shared" si="1"/>
        <v>-0.49480779245678619</v>
      </c>
      <c r="F27" s="100"/>
      <c r="G27" s="100">
        <v>0.4978320001589292</v>
      </c>
      <c r="H27" s="100">
        <v>0.49536868862879935</v>
      </c>
      <c r="I27" s="100"/>
      <c r="J27" s="100">
        <f t="shared" si="2"/>
        <v>-2.4633115301298525E-3</v>
      </c>
    </row>
    <row r="28" spans="1:10" ht="15.75" x14ac:dyDescent="0.25">
      <c r="A28" s="38" t="s">
        <v>82</v>
      </c>
      <c r="B28" s="99">
        <v>102.38961526798286</v>
      </c>
      <c r="C28" s="99">
        <v>102.27062013093079</v>
      </c>
      <c r="D28" s="99"/>
      <c r="E28" s="99">
        <f t="shared" si="1"/>
        <v>-0.11621797458719607</v>
      </c>
      <c r="F28" s="99"/>
      <c r="G28" s="99">
        <v>2.2101367980147493</v>
      </c>
      <c r="H28" s="99">
        <v>2.2075682217924908</v>
      </c>
      <c r="I28" s="99"/>
      <c r="J28" s="99">
        <f t="shared" si="2"/>
        <v>-2.5685762222584785E-3</v>
      </c>
    </row>
    <row r="29" spans="1:10" s="60" customFormat="1" ht="15.75" x14ac:dyDescent="0.25">
      <c r="A29" s="61" t="s">
        <v>158</v>
      </c>
      <c r="B29" s="100">
        <v>83.16797040222562</v>
      </c>
      <c r="C29" s="100">
        <v>83.16797040222562</v>
      </c>
      <c r="D29" s="100"/>
      <c r="E29" s="100">
        <f t="shared" si="1"/>
        <v>0</v>
      </c>
      <c r="F29" s="100"/>
      <c r="G29" s="100">
        <v>0.2637916624634602</v>
      </c>
      <c r="H29" s="100">
        <v>0.26379166246346025</v>
      </c>
      <c r="I29" s="100"/>
      <c r="J29" s="100">
        <f t="shared" si="2"/>
        <v>0</v>
      </c>
    </row>
    <row r="30" spans="1:10" ht="15.75" x14ac:dyDescent="0.25">
      <c r="A30" s="37" t="s">
        <v>83</v>
      </c>
      <c r="B30" s="99">
        <v>106.30729947490197</v>
      </c>
      <c r="C30" s="99">
        <v>107.96286940706189</v>
      </c>
      <c r="D30" s="99"/>
      <c r="E30" s="99">
        <f t="shared" si="1"/>
        <v>1.5573436070124069</v>
      </c>
      <c r="F30" s="99"/>
      <c r="G30" s="99">
        <v>0.95281488061785435</v>
      </c>
      <c r="H30" s="99">
        <v>0.96765348224781944</v>
      </c>
      <c r="I30" s="99"/>
      <c r="J30" s="99">
        <f t="shared" si="2"/>
        <v>1.4838601629965087E-2</v>
      </c>
    </row>
    <row r="31" spans="1:10" s="60" customFormat="1" ht="15.75" x14ac:dyDescent="0.25">
      <c r="A31" s="61" t="s">
        <v>159</v>
      </c>
      <c r="B31" s="100">
        <v>106.30729947490197</v>
      </c>
      <c r="C31" s="100">
        <v>107.96286940706189</v>
      </c>
      <c r="D31" s="100"/>
      <c r="E31" s="100">
        <f t="shared" si="1"/>
        <v>1.5573436070124069</v>
      </c>
      <c r="F31" s="100"/>
      <c r="G31" s="100">
        <v>0.95281488061785435</v>
      </c>
      <c r="H31" s="100">
        <v>0.96765348224781944</v>
      </c>
      <c r="I31" s="100"/>
      <c r="J31" s="100">
        <f t="shared" si="2"/>
        <v>1.4838601629965087E-2</v>
      </c>
    </row>
    <row r="32" spans="1:10" ht="15.75" x14ac:dyDescent="0.25">
      <c r="A32" s="36" t="s">
        <v>129</v>
      </c>
      <c r="B32" s="102">
        <v>107.32378637109318</v>
      </c>
      <c r="C32" s="102">
        <v>107.60176741998026</v>
      </c>
      <c r="D32" s="102"/>
      <c r="E32" s="102">
        <f t="shared" si="1"/>
        <v>0.25901159312988753</v>
      </c>
      <c r="F32" s="102"/>
      <c r="G32" s="102">
        <v>24.996213282492043</v>
      </c>
      <c r="H32" s="102">
        <v>25.060956372737177</v>
      </c>
      <c r="I32" s="102"/>
      <c r="J32" s="102">
        <f t="shared" si="2"/>
        <v>6.4743090245134027E-2</v>
      </c>
    </row>
    <row r="33" spans="1:10" s="60" customFormat="1" ht="15.75" x14ac:dyDescent="0.25">
      <c r="A33" s="64" t="s">
        <v>149</v>
      </c>
      <c r="B33" s="100">
        <v>115.42697574160088</v>
      </c>
      <c r="C33" s="100">
        <v>116.09722470552043</v>
      </c>
      <c r="D33" s="100"/>
      <c r="E33" s="100">
        <f t="shared" si="1"/>
        <v>0.5806692583023132</v>
      </c>
      <c r="F33" s="100"/>
      <c r="G33" s="100">
        <v>13.482330637334602</v>
      </c>
      <c r="H33" s="100">
        <v>13.560618386648279</v>
      </c>
      <c r="I33" s="100"/>
      <c r="J33" s="100">
        <f t="shared" si="2"/>
        <v>7.8287749313677324E-2</v>
      </c>
    </row>
    <row r="34" spans="1:10" ht="15.75" x14ac:dyDescent="0.25">
      <c r="A34" s="38" t="s">
        <v>160</v>
      </c>
      <c r="B34" s="99">
        <v>115.42697574160088</v>
      </c>
      <c r="C34" s="99">
        <v>116.09722470552043</v>
      </c>
      <c r="D34" s="99"/>
      <c r="E34" s="99">
        <f t="shared" si="1"/>
        <v>0.5806692583023132</v>
      </c>
      <c r="F34" s="99"/>
      <c r="G34" s="99">
        <v>13.482330637334602</v>
      </c>
      <c r="H34" s="99">
        <v>13.560618386648279</v>
      </c>
      <c r="I34" s="99"/>
      <c r="J34" s="99">
        <f t="shared" si="2"/>
        <v>7.8287749313677324E-2</v>
      </c>
    </row>
    <row r="35" spans="1:10" s="60" customFormat="1" ht="15.75" x14ac:dyDescent="0.25">
      <c r="A35" s="64" t="s">
        <v>148</v>
      </c>
      <c r="B35" s="100">
        <v>107.67812647551543</v>
      </c>
      <c r="C35" s="100">
        <v>107.65065135913194</v>
      </c>
      <c r="D35" s="100"/>
      <c r="E35" s="100">
        <f t="shared" si="1"/>
        <v>-2.5515968082645557E-2</v>
      </c>
      <c r="F35" s="100"/>
      <c r="G35" s="100">
        <v>3.3491169064676591</v>
      </c>
      <c r="H35" s="100">
        <v>3.3482623468667545</v>
      </c>
      <c r="I35" s="100"/>
      <c r="J35" s="100">
        <f t="shared" si="2"/>
        <v>-8.5455960090463634E-4</v>
      </c>
    </row>
    <row r="36" spans="1:10" ht="15.75" x14ac:dyDescent="0.25">
      <c r="A36" s="38" t="s">
        <v>161</v>
      </c>
      <c r="B36" s="99">
        <v>104.56705487872158</v>
      </c>
      <c r="C36" s="99">
        <v>104.53281631533062</v>
      </c>
      <c r="D36" s="99"/>
      <c r="E36" s="99">
        <f t="shared" si="1"/>
        <v>-3.2743165073045866E-2</v>
      </c>
      <c r="F36" s="99"/>
      <c r="G36" s="99">
        <v>2.6098869764069099</v>
      </c>
      <c r="H36" s="99">
        <v>2.6090324168060053</v>
      </c>
      <c r="I36" s="99"/>
      <c r="J36" s="99">
        <f t="shared" si="2"/>
        <v>-8.5455960090463634E-4</v>
      </c>
    </row>
    <row r="37" spans="1:10" s="60" customFormat="1" ht="15.75" x14ac:dyDescent="0.25">
      <c r="A37" s="61" t="s">
        <v>162</v>
      </c>
      <c r="B37" s="100">
        <v>120.31621680205645</v>
      </c>
      <c r="C37" s="100">
        <v>120.31621680205645</v>
      </c>
      <c r="D37" s="100"/>
      <c r="E37" s="100">
        <f t="shared" si="1"/>
        <v>0</v>
      </c>
      <c r="F37" s="100"/>
      <c r="G37" s="100">
        <v>0.73922993006074944</v>
      </c>
      <c r="H37" s="100">
        <v>0.73922993006074955</v>
      </c>
      <c r="I37" s="100"/>
      <c r="J37" s="100">
        <f t="shared" si="2"/>
        <v>0</v>
      </c>
    </row>
    <row r="38" spans="1:10" ht="15.75" x14ac:dyDescent="0.25">
      <c r="A38" s="37" t="s">
        <v>147</v>
      </c>
      <c r="B38" s="99">
        <v>101.97568562812032</v>
      </c>
      <c r="C38" s="99">
        <v>101.97568562812032</v>
      </c>
      <c r="D38" s="99"/>
      <c r="E38" s="99">
        <f t="shared" si="1"/>
        <v>0</v>
      </c>
      <c r="F38" s="99"/>
      <c r="G38" s="99">
        <v>1.6125880229599241</v>
      </c>
      <c r="H38" s="99">
        <v>1.6125880229599241</v>
      </c>
      <c r="I38" s="99"/>
      <c r="J38" s="99">
        <f t="shared" si="2"/>
        <v>0</v>
      </c>
    </row>
    <row r="39" spans="1:10" s="60" customFormat="1" ht="15.75" x14ac:dyDescent="0.25">
      <c r="A39" s="61" t="s">
        <v>84</v>
      </c>
      <c r="B39" s="100">
        <v>100</v>
      </c>
      <c r="C39" s="100">
        <v>100</v>
      </c>
      <c r="D39" s="100"/>
      <c r="E39" s="100">
        <f t="shared" si="1"/>
        <v>0</v>
      </c>
      <c r="F39" s="100"/>
      <c r="G39" s="100">
        <v>1.3959538897111057</v>
      </c>
      <c r="H39" s="100">
        <v>1.3959538897111059</v>
      </c>
      <c r="I39" s="100"/>
      <c r="J39" s="100">
        <f t="shared" si="2"/>
        <v>0</v>
      </c>
    </row>
    <row r="40" spans="1:10" ht="15.75" x14ac:dyDescent="0.25">
      <c r="A40" s="38" t="s">
        <v>86</v>
      </c>
      <c r="B40" s="99">
        <v>116.8521111010899</v>
      </c>
      <c r="C40" s="99">
        <v>116.8521111010899</v>
      </c>
      <c r="D40" s="99"/>
      <c r="E40" s="99">
        <f t="shared" si="1"/>
        <v>0</v>
      </c>
      <c r="F40" s="99"/>
      <c r="G40" s="99">
        <v>0.21663413324881822</v>
      </c>
      <c r="H40" s="99">
        <v>0.21663413324881822</v>
      </c>
      <c r="I40" s="99"/>
      <c r="J40" s="99">
        <f t="shared" si="2"/>
        <v>0</v>
      </c>
    </row>
    <row r="41" spans="1:10" s="60" customFormat="1" ht="15.75" x14ac:dyDescent="0.25">
      <c r="A41" s="64" t="s">
        <v>146</v>
      </c>
      <c r="B41" s="100">
        <v>94.706255988148285</v>
      </c>
      <c r="C41" s="100">
        <v>94.522831200109948</v>
      </c>
      <c r="D41" s="100"/>
      <c r="E41" s="100">
        <f t="shared" si="1"/>
        <v>-0.19367758351812592</v>
      </c>
      <c r="F41" s="100"/>
      <c r="G41" s="100">
        <v>6.5521777157298597</v>
      </c>
      <c r="H41" s="100">
        <v>6.5394876162622211</v>
      </c>
      <c r="I41" s="100"/>
      <c r="J41" s="100">
        <f t="shared" si="2"/>
        <v>-1.269009946763866E-2</v>
      </c>
    </row>
    <row r="42" spans="1:10" ht="15.75" x14ac:dyDescent="0.25">
      <c r="A42" s="38" t="s">
        <v>17</v>
      </c>
      <c r="B42" s="99">
        <v>86.636108994851895</v>
      </c>
      <c r="C42" s="99">
        <v>86.636108994851895</v>
      </c>
      <c r="D42" s="99"/>
      <c r="E42" s="99">
        <f t="shared" si="1"/>
        <v>0</v>
      </c>
      <c r="F42" s="99"/>
      <c r="G42" s="99">
        <v>3.8946596841975878</v>
      </c>
      <c r="H42" s="99">
        <v>3.8946596841975882</v>
      </c>
      <c r="I42" s="99"/>
      <c r="J42" s="99">
        <f t="shared" si="2"/>
        <v>0</v>
      </c>
    </row>
    <row r="43" spans="1:10" s="60" customFormat="1" ht="15.75" x14ac:dyDescent="0.25">
      <c r="A43" s="61" t="s">
        <v>88</v>
      </c>
      <c r="B43" s="100">
        <v>99.673530593643861</v>
      </c>
      <c r="C43" s="100">
        <v>98.947219997718918</v>
      </c>
      <c r="D43" s="100"/>
      <c r="E43" s="100">
        <f t="shared" si="1"/>
        <v>-0.72868954435457711</v>
      </c>
      <c r="F43" s="100"/>
      <c r="G43" s="100">
        <v>1.7414960274859455</v>
      </c>
      <c r="H43" s="100">
        <v>1.7288059280183055</v>
      </c>
      <c r="I43" s="100"/>
      <c r="J43" s="100">
        <f t="shared" si="2"/>
        <v>-1.2690099467639993E-2</v>
      </c>
    </row>
    <row r="44" spans="1:10" ht="15.75" x14ac:dyDescent="0.25">
      <c r="A44" s="38" t="s">
        <v>90</v>
      </c>
      <c r="B44" s="99">
        <v>135.54671882237798</v>
      </c>
      <c r="C44" s="99">
        <v>135.54671882237798</v>
      </c>
      <c r="D44" s="99"/>
      <c r="E44" s="99">
        <f t="shared" si="1"/>
        <v>0</v>
      </c>
      <c r="F44" s="99"/>
      <c r="G44" s="99">
        <v>0.91602200404632728</v>
      </c>
      <c r="H44" s="99">
        <v>0.91602200404632728</v>
      </c>
      <c r="I44" s="99"/>
      <c r="J44" s="99">
        <f t="shared" si="2"/>
        <v>0</v>
      </c>
    </row>
    <row r="45" spans="1:10" s="60" customFormat="1" ht="15.75" x14ac:dyDescent="0.25">
      <c r="A45" s="58" t="s">
        <v>250</v>
      </c>
      <c r="B45" s="101">
        <v>95.827899490214349</v>
      </c>
      <c r="C45" s="101">
        <v>95.048563202998054</v>
      </c>
      <c r="D45" s="101"/>
      <c r="E45" s="101">
        <f t="shared" si="1"/>
        <v>-0.81326658662269624</v>
      </c>
      <c r="F45" s="101"/>
      <c r="G45" s="101">
        <v>8.3506012333126698</v>
      </c>
      <c r="H45" s="101">
        <v>8.2826885837000344</v>
      </c>
      <c r="I45" s="101"/>
      <c r="J45" s="101">
        <f t="shared" si="2"/>
        <v>-6.7912649612635434E-2</v>
      </c>
    </row>
    <row r="46" spans="1:10" ht="15.75" x14ac:dyDescent="0.25">
      <c r="A46" s="37" t="s">
        <v>145</v>
      </c>
      <c r="B46" s="99">
        <v>101.5414855991784</v>
      </c>
      <c r="C46" s="99">
        <v>99.4424396488441</v>
      </c>
      <c r="D46" s="99"/>
      <c r="E46" s="99">
        <f t="shared" si="1"/>
        <v>-2.0671806581794572</v>
      </c>
      <c r="F46" s="99"/>
      <c r="G46" s="99">
        <v>2.1013315163111694</v>
      </c>
      <c r="H46" s="99">
        <v>2.0578931976417558</v>
      </c>
      <c r="I46" s="99"/>
      <c r="J46" s="99">
        <f t="shared" si="2"/>
        <v>-4.3438318669413611E-2</v>
      </c>
    </row>
    <row r="47" spans="1:10" s="60" customFormat="1" ht="15.75" x14ac:dyDescent="0.25">
      <c r="A47" s="61" t="s">
        <v>163</v>
      </c>
      <c r="B47" s="100">
        <v>101.5414855991784</v>
      </c>
      <c r="C47" s="100">
        <v>99.4424396488441</v>
      </c>
      <c r="D47" s="100"/>
      <c r="E47" s="100">
        <f t="shared" si="1"/>
        <v>-2.0671806581794572</v>
      </c>
      <c r="F47" s="100"/>
      <c r="G47" s="100">
        <v>2.1013315163111694</v>
      </c>
      <c r="H47" s="100">
        <v>2.0578931976417558</v>
      </c>
      <c r="I47" s="100"/>
      <c r="J47" s="100">
        <f t="shared" si="2"/>
        <v>-4.3438318669413611E-2</v>
      </c>
    </row>
    <row r="48" spans="1:10" ht="15.75" x14ac:dyDescent="0.25">
      <c r="A48" s="37" t="s">
        <v>92</v>
      </c>
      <c r="B48" s="99">
        <v>96.97378495683887</v>
      </c>
      <c r="C48" s="99">
        <v>94.639655128199536</v>
      </c>
      <c r="D48" s="99"/>
      <c r="E48" s="99">
        <f t="shared" si="1"/>
        <v>-2.4069699142693191</v>
      </c>
      <c r="F48" s="99"/>
      <c r="G48" s="99">
        <v>0.30314545859166303</v>
      </c>
      <c r="H48" s="99">
        <v>0.29584883860688799</v>
      </c>
      <c r="I48" s="99"/>
      <c r="J48" s="99">
        <f t="shared" si="2"/>
        <v>-7.2966199847750435E-3</v>
      </c>
    </row>
    <row r="49" spans="1:10" s="60" customFormat="1" ht="15.75" x14ac:dyDescent="0.25">
      <c r="A49" s="61" t="s">
        <v>93</v>
      </c>
      <c r="B49" s="100">
        <v>96.97378495683887</v>
      </c>
      <c r="C49" s="100">
        <v>94.639655128199536</v>
      </c>
      <c r="D49" s="100"/>
      <c r="E49" s="100">
        <f t="shared" si="1"/>
        <v>-2.4069699142693191</v>
      </c>
      <c r="F49" s="100"/>
      <c r="G49" s="100">
        <v>0.30314545859166303</v>
      </c>
      <c r="H49" s="100">
        <v>0.29584883860688799</v>
      </c>
      <c r="I49" s="100"/>
      <c r="J49" s="100">
        <f t="shared" si="2"/>
        <v>-7.2966199847750435E-3</v>
      </c>
    </row>
    <row r="50" spans="1:10" ht="15.75" x14ac:dyDescent="0.25">
      <c r="A50" s="37" t="s">
        <v>94</v>
      </c>
      <c r="B50" s="99">
        <v>80.892829283689167</v>
      </c>
      <c r="C50" s="99">
        <v>80.586645956376742</v>
      </c>
      <c r="D50" s="99"/>
      <c r="E50" s="99">
        <f t="shared" si="1"/>
        <v>-0.37850490584109275</v>
      </c>
      <c r="F50" s="99"/>
      <c r="G50" s="99">
        <v>1.9923522234367996</v>
      </c>
      <c r="H50" s="99">
        <v>1.9848110725294574</v>
      </c>
      <c r="I50" s="99"/>
      <c r="J50" s="99">
        <f t="shared" si="2"/>
        <v>-7.5411509073421978E-3</v>
      </c>
    </row>
    <row r="51" spans="1:10" s="60" customFormat="1" ht="15.75" x14ac:dyDescent="0.25">
      <c r="A51" s="61" t="s">
        <v>164</v>
      </c>
      <c r="B51" s="100">
        <v>79.337173985259085</v>
      </c>
      <c r="C51" s="100">
        <v>79.076015987755653</v>
      </c>
      <c r="D51" s="100"/>
      <c r="E51" s="100">
        <f t="shared" si="1"/>
        <v>-0.32917481728295117</v>
      </c>
      <c r="F51" s="100"/>
      <c r="G51" s="100">
        <v>1.7604527033488027</v>
      </c>
      <c r="H51" s="100">
        <v>1.7546577363792017</v>
      </c>
      <c r="I51" s="100"/>
      <c r="J51" s="100">
        <f t="shared" si="2"/>
        <v>-5.7949669696009121E-3</v>
      </c>
    </row>
    <row r="52" spans="1:10" ht="15.75" x14ac:dyDescent="0.25">
      <c r="A52" s="38" t="s">
        <v>97</v>
      </c>
      <c r="B52" s="99">
        <v>95.039923111844445</v>
      </c>
      <c r="C52" s="99">
        <v>94.324280461445412</v>
      </c>
      <c r="D52" s="99"/>
      <c r="E52" s="99">
        <f t="shared" si="1"/>
        <v>-0.75299161338425735</v>
      </c>
      <c r="F52" s="99"/>
      <c r="G52" s="99">
        <v>0.23189952008799661</v>
      </c>
      <c r="H52" s="99">
        <v>0.23015333615025566</v>
      </c>
      <c r="I52" s="99"/>
      <c r="J52" s="99">
        <f t="shared" si="2"/>
        <v>-1.7461839377409527E-3</v>
      </c>
    </row>
    <row r="53" spans="1:10" s="60" customFormat="1" ht="15.75" x14ac:dyDescent="0.25">
      <c r="A53" s="64" t="s">
        <v>144</v>
      </c>
      <c r="B53" s="100">
        <v>103.39248292681998</v>
      </c>
      <c r="C53" s="100">
        <v>102.89086308480647</v>
      </c>
      <c r="D53" s="100"/>
      <c r="E53" s="100">
        <f t="shared" si="1"/>
        <v>-0.48516084323900754</v>
      </c>
      <c r="F53" s="100"/>
      <c r="G53" s="100">
        <v>0.91739391124490299</v>
      </c>
      <c r="H53" s="100">
        <v>0.91294307520928419</v>
      </c>
      <c r="I53" s="100"/>
      <c r="J53" s="100">
        <f t="shared" si="2"/>
        <v>-4.4508360356187993E-3</v>
      </c>
    </row>
    <row r="54" spans="1:10" ht="15.75" x14ac:dyDescent="0.25">
      <c r="A54" s="38" t="s">
        <v>165</v>
      </c>
      <c r="B54" s="99">
        <v>103.39248292681998</v>
      </c>
      <c r="C54" s="99">
        <v>102.89086308480647</v>
      </c>
      <c r="D54" s="99"/>
      <c r="E54" s="99">
        <f t="shared" si="1"/>
        <v>-0.48516084323900754</v>
      </c>
      <c r="F54" s="99"/>
      <c r="G54" s="99">
        <v>0.91739391124490299</v>
      </c>
      <c r="H54" s="99">
        <v>0.91294307520928419</v>
      </c>
      <c r="I54" s="99"/>
      <c r="J54" s="99">
        <f t="shared" si="2"/>
        <v>-4.4508360356187993E-3</v>
      </c>
    </row>
    <row r="55" spans="1:10" s="60" customFormat="1" ht="15.75" x14ac:dyDescent="0.25">
      <c r="A55" s="64" t="s">
        <v>143</v>
      </c>
      <c r="B55" s="100">
        <v>96.337623369991036</v>
      </c>
      <c r="C55" s="100">
        <v>96.524667460142055</v>
      </c>
      <c r="D55" s="100"/>
      <c r="E55" s="100">
        <f t="shared" si="1"/>
        <v>0.19415476903832385</v>
      </c>
      <c r="F55" s="100"/>
      <c r="G55" s="100">
        <v>0.53431557511227001</v>
      </c>
      <c r="H55" s="100">
        <v>0.53535297428306505</v>
      </c>
      <c r="I55" s="100"/>
      <c r="J55" s="100">
        <f t="shared" si="2"/>
        <v>1.0373991707950392E-3</v>
      </c>
    </row>
    <row r="56" spans="1:10" ht="15.75" x14ac:dyDescent="0.25">
      <c r="A56" s="38" t="s">
        <v>166</v>
      </c>
      <c r="B56" s="99">
        <v>96.337623369991036</v>
      </c>
      <c r="C56" s="99">
        <v>96.524667460142055</v>
      </c>
      <c r="D56" s="99"/>
      <c r="E56" s="99">
        <f t="shared" si="1"/>
        <v>0.19415476903832385</v>
      </c>
      <c r="F56" s="99"/>
      <c r="G56" s="99">
        <v>0.53431557511227001</v>
      </c>
      <c r="H56" s="99">
        <v>0.53535297428306505</v>
      </c>
      <c r="I56" s="99"/>
      <c r="J56" s="99">
        <f t="shared" si="2"/>
        <v>1.0373991707950392E-3</v>
      </c>
    </row>
    <row r="57" spans="1:10" s="60" customFormat="1" ht="15.75" x14ac:dyDescent="0.25">
      <c r="A57" s="64" t="s">
        <v>142</v>
      </c>
      <c r="B57" s="100">
        <v>103.08201453795731</v>
      </c>
      <c r="C57" s="100">
        <v>102.82562923091751</v>
      </c>
      <c r="D57" s="100"/>
      <c r="E57" s="100">
        <f t="shared" si="1"/>
        <v>-0.24871972883823146</v>
      </c>
      <c r="F57" s="100"/>
      <c r="G57" s="100">
        <v>2.5020625486158634</v>
      </c>
      <c r="H57" s="100">
        <v>2.4958394254295837</v>
      </c>
      <c r="I57" s="100"/>
      <c r="J57" s="100">
        <f t="shared" si="2"/>
        <v>-6.2231231862797109E-3</v>
      </c>
    </row>
    <row r="58" spans="1:10" ht="15.75" x14ac:dyDescent="0.25">
      <c r="A58" s="38" t="s">
        <v>99</v>
      </c>
      <c r="B58" s="99">
        <v>99.448591856400796</v>
      </c>
      <c r="C58" s="99">
        <v>99.086949211585122</v>
      </c>
      <c r="D58" s="99"/>
      <c r="E58" s="99">
        <f t="shared" si="1"/>
        <v>-0.36364782855635713</v>
      </c>
      <c r="F58" s="99"/>
      <c r="G58" s="99">
        <v>1.7113049212984495</v>
      </c>
      <c r="H58" s="99">
        <v>1.7050817981121698</v>
      </c>
      <c r="I58" s="99"/>
      <c r="J58" s="99">
        <f t="shared" si="2"/>
        <v>-6.2231231862797109E-3</v>
      </c>
    </row>
    <row r="59" spans="1:10" s="60" customFormat="1" ht="15.75" x14ac:dyDescent="0.25">
      <c r="A59" s="61" t="s">
        <v>167</v>
      </c>
      <c r="B59" s="100">
        <v>111.93228768280461</v>
      </c>
      <c r="C59" s="100">
        <v>111.93228768280461</v>
      </c>
      <c r="D59" s="100"/>
      <c r="E59" s="100">
        <f t="shared" si="1"/>
        <v>0</v>
      </c>
      <c r="F59" s="100"/>
      <c r="G59" s="100">
        <v>0.79075762731741372</v>
      </c>
      <c r="H59" s="100">
        <v>0.79075762731741384</v>
      </c>
      <c r="I59" s="100"/>
      <c r="J59" s="100">
        <f t="shared" si="2"/>
        <v>0</v>
      </c>
    </row>
    <row r="60" spans="1:10" ht="15.75" x14ac:dyDescent="0.25">
      <c r="A60" s="36" t="s">
        <v>2</v>
      </c>
      <c r="B60" s="102">
        <v>125.84980679174986</v>
      </c>
      <c r="C60" s="102">
        <v>125.90682328025476</v>
      </c>
      <c r="D60" s="102"/>
      <c r="E60" s="102">
        <f t="shared" si="1"/>
        <v>4.5305185568733641E-2</v>
      </c>
      <c r="F60" s="102"/>
      <c r="G60" s="102">
        <v>6.8207180673562267</v>
      </c>
      <c r="H60" s="102">
        <v>6.8238082063337639</v>
      </c>
      <c r="I60" s="102"/>
      <c r="J60" s="102">
        <f t="shared" si="2"/>
        <v>3.0901389775372934E-3</v>
      </c>
    </row>
    <row r="61" spans="1:10" s="60" customFormat="1" ht="15.75" x14ac:dyDescent="0.25">
      <c r="A61" s="64" t="s">
        <v>141</v>
      </c>
      <c r="B61" s="100">
        <v>103.92270649958468</v>
      </c>
      <c r="C61" s="100">
        <v>104.0194149054057</v>
      </c>
      <c r="D61" s="100"/>
      <c r="E61" s="100">
        <f t="shared" si="1"/>
        <v>9.305801309302808E-2</v>
      </c>
      <c r="F61" s="100"/>
      <c r="G61" s="100">
        <v>3.3206586674565011</v>
      </c>
      <c r="H61" s="100">
        <v>3.3237488064340375</v>
      </c>
      <c r="I61" s="100"/>
      <c r="J61" s="100">
        <f t="shared" si="2"/>
        <v>3.0901389775364052E-3</v>
      </c>
    </row>
    <row r="62" spans="1:10" ht="15.75" x14ac:dyDescent="0.25">
      <c r="A62" s="38" t="s">
        <v>102</v>
      </c>
      <c r="B62" s="99">
        <v>107.35943706571562</v>
      </c>
      <c r="C62" s="99">
        <v>107.48667711837503</v>
      </c>
      <c r="D62" s="99"/>
      <c r="E62" s="99">
        <f t="shared" si="1"/>
        <v>0.11851780908791465</v>
      </c>
      <c r="F62" s="99"/>
      <c r="G62" s="99">
        <v>2.6073203692493996</v>
      </c>
      <c r="H62" s="99">
        <v>2.6104105082269369</v>
      </c>
      <c r="I62" s="99"/>
      <c r="J62" s="99">
        <f t="shared" si="2"/>
        <v>3.0901389775372934E-3</v>
      </c>
    </row>
    <row r="63" spans="1:10" s="60" customFormat="1" ht="15.75" x14ac:dyDescent="0.25">
      <c r="A63" s="61" t="s">
        <v>168</v>
      </c>
      <c r="B63" s="100">
        <v>93.036928341384012</v>
      </c>
      <c r="C63" s="100">
        <v>93.036928341384012</v>
      </c>
      <c r="D63" s="100"/>
      <c r="E63" s="100">
        <f t="shared" si="1"/>
        <v>0</v>
      </c>
      <c r="F63" s="100"/>
      <c r="G63" s="100">
        <v>0.71333829820710082</v>
      </c>
      <c r="H63" s="100">
        <v>0.71333829820710082</v>
      </c>
      <c r="I63" s="100"/>
      <c r="J63" s="100">
        <f t="shared" si="2"/>
        <v>0</v>
      </c>
    </row>
    <row r="64" spans="1:10" ht="15.75" x14ac:dyDescent="0.25">
      <c r="A64" s="37" t="s">
        <v>104</v>
      </c>
      <c r="B64" s="99">
        <v>157.34756115310969</v>
      </c>
      <c r="C64" s="99">
        <v>157.34756115310969</v>
      </c>
      <c r="D64" s="99"/>
      <c r="E64" s="99">
        <f t="shared" si="1"/>
        <v>0</v>
      </c>
      <c r="F64" s="99"/>
      <c r="G64" s="99">
        <v>3.5000593998997256</v>
      </c>
      <c r="H64" s="99">
        <v>3.5000593998997256</v>
      </c>
      <c r="I64" s="99"/>
      <c r="J64" s="99">
        <f t="shared" si="2"/>
        <v>0</v>
      </c>
    </row>
    <row r="65" spans="1:10" s="60" customFormat="1" ht="15.75" x14ac:dyDescent="0.25">
      <c r="A65" s="61" t="s">
        <v>19</v>
      </c>
      <c r="B65" s="100">
        <v>163.57117066583655</v>
      </c>
      <c r="C65" s="100">
        <v>163.57117066583655</v>
      </c>
      <c r="D65" s="100"/>
      <c r="E65" s="100">
        <f t="shared" si="1"/>
        <v>0</v>
      </c>
      <c r="F65" s="100"/>
      <c r="G65" s="100">
        <v>2.8659697635359929</v>
      </c>
      <c r="H65" s="100">
        <v>2.8659697635359929</v>
      </c>
      <c r="I65" s="100"/>
      <c r="J65" s="100">
        <f t="shared" si="2"/>
        <v>0</v>
      </c>
    </row>
    <row r="66" spans="1:10" ht="15.75" x14ac:dyDescent="0.25">
      <c r="A66" s="38" t="s">
        <v>106</v>
      </c>
      <c r="B66" s="99">
        <v>146.66666666666663</v>
      </c>
      <c r="C66" s="99">
        <v>146.66666666666663</v>
      </c>
      <c r="D66" s="99"/>
      <c r="E66" s="99">
        <f t="shared" si="1"/>
        <v>0</v>
      </c>
      <c r="F66" s="99"/>
      <c r="G66" s="99">
        <v>0.10298628775933028</v>
      </c>
      <c r="H66" s="99">
        <v>0.10298628775933029</v>
      </c>
      <c r="I66" s="99"/>
      <c r="J66" s="99">
        <f t="shared" si="2"/>
        <v>0</v>
      </c>
    </row>
    <row r="67" spans="1:10" s="60" customFormat="1" ht="15.75" x14ac:dyDescent="0.25">
      <c r="A67" s="61" t="s">
        <v>108</v>
      </c>
      <c r="B67" s="100">
        <v>132.09195402298855</v>
      </c>
      <c r="C67" s="100">
        <v>132.09195402298855</v>
      </c>
      <c r="D67" s="100"/>
      <c r="E67" s="100">
        <f t="shared" si="1"/>
        <v>0</v>
      </c>
      <c r="F67" s="100"/>
      <c r="G67" s="100">
        <v>0.53110334860440178</v>
      </c>
      <c r="H67" s="100">
        <v>0.53110334860440178</v>
      </c>
      <c r="I67" s="100"/>
      <c r="J67" s="100">
        <f t="shared" si="2"/>
        <v>0</v>
      </c>
    </row>
    <row r="68" spans="1:10" ht="15.75" x14ac:dyDescent="0.25">
      <c r="A68" s="36" t="s">
        <v>3</v>
      </c>
      <c r="B68" s="102">
        <v>101.7344083817882</v>
      </c>
      <c r="C68" s="102">
        <v>100.80740419660835</v>
      </c>
      <c r="D68" s="102"/>
      <c r="E68" s="102">
        <f t="shared" si="1"/>
        <v>-0.91120025164052043</v>
      </c>
      <c r="F68" s="102"/>
      <c r="G68" s="102">
        <v>5.5321872180602485</v>
      </c>
      <c r="H68" s="102">
        <v>5.4817779142080596</v>
      </c>
      <c r="I68" s="102"/>
      <c r="J68" s="102">
        <f t="shared" si="2"/>
        <v>-5.0409303852188891E-2</v>
      </c>
    </row>
    <row r="69" spans="1:10" s="60" customFormat="1" ht="15.75" x14ac:dyDescent="0.25">
      <c r="A69" s="64" t="s">
        <v>150</v>
      </c>
      <c r="B69" s="100">
        <v>95.034196792334583</v>
      </c>
      <c r="C69" s="100">
        <v>94.550214851774399</v>
      </c>
      <c r="D69" s="100"/>
      <c r="E69" s="100">
        <f t="shared" si="1"/>
        <v>-0.50927135378201482</v>
      </c>
      <c r="F69" s="100"/>
      <c r="G69" s="100">
        <v>2.4468609651566298</v>
      </c>
      <c r="H69" s="100">
        <v>2.4343998031942133</v>
      </c>
      <c r="I69" s="100"/>
      <c r="J69" s="100">
        <f t="shared" si="2"/>
        <v>-1.2461161962416423E-2</v>
      </c>
    </row>
    <row r="70" spans="1:10" ht="15.75" x14ac:dyDescent="0.25">
      <c r="A70" s="38" t="s">
        <v>109</v>
      </c>
      <c r="B70" s="99">
        <v>102.01774102620602</v>
      </c>
      <c r="C70" s="99">
        <v>101.40308031402144</v>
      </c>
      <c r="D70" s="99"/>
      <c r="E70" s="99">
        <f t="shared" si="1"/>
        <v>-0.60250374689897468</v>
      </c>
      <c r="F70" s="99"/>
      <c r="G70" s="99">
        <v>1.7675523040210239</v>
      </c>
      <c r="H70" s="99">
        <v>1.7569027351608983</v>
      </c>
      <c r="I70" s="99"/>
      <c r="J70" s="99">
        <f t="shared" si="2"/>
        <v>-1.064956886012558E-2</v>
      </c>
    </row>
    <row r="71" spans="1:10" s="60" customFormat="1" ht="15.75" x14ac:dyDescent="0.25">
      <c r="A71" s="61" t="s">
        <v>169</v>
      </c>
      <c r="B71" s="100">
        <v>63.423072566732301</v>
      </c>
      <c r="C71" s="100">
        <v>63.51772958976985</v>
      </c>
      <c r="D71" s="100"/>
      <c r="E71" s="100">
        <f t="shared" ref="E71:E115" si="3">((C71/B71-1)*100)</f>
        <v>0.14924698411284965</v>
      </c>
      <c r="F71" s="100"/>
      <c r="G71" s="100">
        <v>0.32757443626890337</v>
      </c>
      <c r="H71" s="100">
        <v>0.32806333123575937</v>
      </c>
      <c r="I71" s="100"/>
      <c r="J71" s="100">
        <f t="shared" si="2"/>
        <v>4.8889496685600164E-4</v>
      </c>
    </row>
    <row r="72" spans="1:10" ht="15.75" x14ac:dyDescent="0.25">
      <c r="A72" s="38" t="s">
        <v>170</v>
      </c>
      <c r="B72" s="99">
        <v>108.01577067688321</v>
      </c>
      <c r="C72" s="99">
        <v>107.30930262755987</v>
      </c>
      <c r="D72" s="99"/>
      <c r="E72" s="99">
        <f t="shared" si="3"/>
        <v>-0.65404157642559024</v>
      </c>
      <c r="F72" s="99"/>
      <c r="G72" s="99">
        <v>0.35173422486670247</v>
      </c>
      <c r="H72" s="99">
        <v>0.34943373679755607</v>
      </c>
      <c r="I72" s="99"/>
      <c r="J72" s="99">
        <f t="shared" ref="J72:J115" si="4">H72-G72</f>
        <v>-2.3004880691464002E-3</v>
      </c>
    </row>
    <row r="73" spans="1:10" s="60" customFormat="1" ht="15.75" x14ac:dyDescent="0.25">
      <c r="A73" s="64" t="s">
        <v>111</v>
      </c>
      <c r="B73" s="100">
        <v>107.75962813699883</v>
      </c>
      <c r="C73" s="100">
        <v>106.43423259586811</v>
      </c>
      <c r="D73" s="100"/>
      <c r="E73" s="100">
        <f t="shared" si="3"/>
        <v>-1.229955563177787</v>
      </c>
      <c r="F73" s="100"/>
      <c r="G73" s="100">
        <v>3.0853262529036196</v>
      </c>
      <c r="H73" s="100">
        <v>3.0473781110138467</v>
      </c>
      <c r="I73" s="100"/>
      <c r="J73" s="100">
        <f t="shared" si="4"/>
        <v>-3.7948141889772913E-2</v>
      </c>
    </row>
    <row r="74" spans="1:10" ht="15.75" x14ac:dyDescent="0.25">
      <c r="A74" s="38" t="s">
        <v>171</v>
      </c>
      <c r="B74" s="99">
        <v>110.32982955934074</v>
      </c>
      <c r="C74" s="99">
        <v>106.44396108820519</v>
      </c>
      <c r="D74" s="99"/>
      <c r="E74" s="99">
        <f t="shared" si="3"/>
        <v>-3.5220470172534268</v>
      </c>
      <c r="F74" s="99"/>
      <c r="G74" s="99">
        <v>1.077445636127994</v>
      </c>
      <c r="H74" s="99">
        <v>1.0394974942382209</v>
      </c>
      <c r="I74" s="99"/>
      <c r="J74" s="99">
        <f t="shared" si="4"/>
        <v>-3.7948141889773135E-2</v>
      </c>
    </row>
    <row r="75" spans="1:10" s="60" customFormat="1" ht="15.75" x14ac:dyDescent="0.25">
      <c r="A75" s="61" t="s">
        <v>172</v>
      </c>
      <c r="B75" s="100">
        <v>104.39692048756122</v>
      </c>
      <c r="C75" s="100">
        <v>104.39692048756122</v>
      </c>
      <c r="D75" s="100"/>
      <c r="E75" s="100">
        <f t="shared" si="3"/>
        <v>0</v>
      </c>
      <c r="F75" s="100"/>
      <c r="G75" s="100">
        <v>0.42869401814227237</v>
      </c>
      <c r="H75" s="100">
        <v>0.42869401814227243</v>
      </c>
      <c r="I75" s="100"/>
      <c r="J75" s="100">
        <f t="shared" si="4"/>
        <v>0</v>
      </c>
    </row>
    <row r="76" spans="1:10" ht="15.75" x14ac:dyDescent="0.25">
      <c r="A76" s="38" t="s">
        <v>173</v>
      </c>
      <c r="B76" s="99">
        <v>106.99461650045825</v>
      </c>
      <c r="C76" s="99">
        <v>106.99461650045825</v>
      </c>
      <c r="D76" s="99"/>
      <c r="E76" s="99">
        <f t="shared" si="3"/>
        <v>0</v>
      </c>
      <c r="F76" s="99"/>
      <c r="G76" s="99">
        <v>1.5791865986333533</v>
      </c>
      <c r="H76" s="99">
        <v>1.5791865986333535</v>
      </c>
      <c r="I76" s="99"/>
      <c r="J76" s="99">
        <f t="shared" si="4"/>
        <v>0</v>
      </c>
    </row>
    <row r="77" spans="1:10" s="60" customFormat="1" ht="15.75" x14ac:dyDescent="0.25">
      <c r="A77" s="58" t="s">
        <v>4</v>
      </c>
      <c r="B77" s="101">
        <v>100.38291261131701</v>
      </c>
      <c r="C77" s="101">
        <v>100.03269726153447</v>
      </c>
      <c r="D77" s="101"/>
      <c r="E77" s="101">
        <f t="shared" si="3"/>
        <v>-0.34887944638404278</v>
      </c>
      <c r="F77" s="101"/>
      <c r="G77" s="101">
        <v>4.7692230246976965</v>
      </c>
      <c r="H77" s="101">
        <v>4.7525841858123119</v>
      </c>
      <c r="I77" s="101"/>
      <c r="J77" s="101">
        <f t="shared" si="4"/>
        <v>-1.6638838885384644E-2</v>
      </c>
    </row>
    <row r="78" spans="1:10" ht="15.75" x14ac:dyDescent="0.25">
      <c r="A78" s="37" t="s">
        <v>140</v>
      </c>
      <c r="B78" s="99">
        <v>82.023760603311302</v>
      </c>
      <c r="C78" s="99">
        <v>80.588629523032964</v>
      </c>
      <c r="D78" s="99"/>
      <c r="E78" s="99">
        <f t="shared" si="3"/>
        <v>-1.74965286853771</v>
      </c>
      <c r="F78" s="99"/>
      <c r="G78" s="99">
        <v>0.9509794305251108</v>
      </c>
      <c r="H78" s="99">
        <v>0.93434059163972483</v>
      </c>
      <c r="I78" s="99"/>
      <c r="J78" s="99">
        <f t="shared" si="4"/>
        <v>-1.6638838885385976E-2</v>
      </c>
    </row>
    <row r="79" spans="1:10" s="60" customFormat="1" ht="15.75" x14ac:dyDescent="0.25">
      <c r="A79" s="61" t="s">
        <v>174</v>
      </c>
      <c r="B79" s="100">
        <v>82.023760603311302</v>
      </c>
      <c r="C79" s="100">
        <v>80.588629523032964</v>
      </c>
      <c r="D79" s="100"/>
      <c r="E79" s="100">
        <f t="shared" si="3"/>
        <v>-1.74965286853771</v>
      </c>
      <c r="F79" s="100"/>
      <c r="G79" s="100">
        <v>0.9509794305251108</v>
      </c>
      <c r="H79" s="100">
        <v>0.93434059163972483</v>
      </c>
      <c r="I79" s="100"/>
      <c r="J79" s="100">
        <f t="shared" si="4"/>
        <v>-1.6638838885385976E-2</v>
      </c>
    </row>
    <row r="80" spans="1:10" ht="15.75" x14ac:dyDescent="0.25">
      <c r="A80" s="37" t="s">
        <v>139</v>
      </c>
      <c r="B80" s="99">
        <v>106.30932390895443</v>
      </c>
      <c r="C80" s="99">
        <v>106.30932390895443</v>
      </c>
      <c r="D80" s="99"/>
      <c r="E80" s="99">
        <f t="shared" si="3"/>
        <v>0</v>
      </c>
      <c r="F80" s="99"/>
      <c r="G80" s="99">
        <v>3.8182435941725856</v>
      </c>
      <c r="H80" s="99">
        <v>3.8182435941725861</v>
      </c>
      <c r="I80" s="99"/>
      <c r="J80" s="99">
        <f t="shared" si="4"/>
        <v>0</v>
      </c>
    </row>
    <row r="81" spans="1:10" s="60" customFormat="1" ht="15.75" x14ac:dyDescent="0.25">
      <c r="A81" s="61" t="s">
        <v>175</v>
      </c>
      <c r="B81" s="100">
        <v>106.30932390895443</v>
      </c>
      <c r="C81" s="100">
        <v>106.30932390895443</v>
      </c>
      <c r="D81" s="100"/>
      <c r="E81" s="100">
        <f t="shared" si="3"/>
        <v>0</v>
      </c>
      <c r="F81" s="100"/>
      <c r="G81" s="100">
        <v>3.8182435941725856</v>
      </c>
      <c r="H81" s="100">
        <v>3.8182435941725861</v>
      </c>
      <c r="I81" s="100"/>
      <c r="J81" s="100">
        <f t="shared" si="4"/>
        <v>0</v>
      </c>
    </row>
    <row r="82" spans="1:10" ht="15.75" x14ac:dyDescent="0.25">
      <c r="A82" s="36" t="s">
        <v>130</v>
      </c>
      <c r="B82" s="102">
        <v>98.852364546817881</v>
      </c>
      <c r="C82" s="102">
        <v>99.056416361500752</v>
      </c>
      <c r="D82" s="102"/>
      <c r="E82" s="102">
        <f t="shared" si="3"/>
        <v>0.2064207726525602</v>
      </c>
      <c r="F82" s="102"/>
      <c r="G82" s="102">
        <v>5.0446332785257502</v>
      </c>
      <c r="H82" s="102">
        <v>5.0550464495167722</v>
      </c>
      <c r="I82" s="102"/>
      <c r="J82" s="102">
        <f t="shared" si="4"/>
        <v>1.0413170991022014E-2</v>
      </c>
    </row>
    <row r="83" spans="1:10" s="60" customFormat="1" ht="15.75" x14ac:dyDescent="0.25">
      <c r="A83" s="64" t="s">
        <v>138</v>
      </c>
      <c r="B83" s="100">
        <v>86.223762851878362</v>
      </c>
      <c r="C83" s="100">
        <v>86.664694376475694</v>
      </c>
      <c r="D83" s="100"/>
      <c r="E83" s="100">
        <f t="shared" si="3"/>
        <v>0.51138051740422519</v>
      </c>
      <c r="F83" s="100"/>
      <c r="G83" s="100">
        <v>2.3378519890205807</v>
      </c>
      <c r="H83" s="100">
        <v>2.3498073086181797</v>
      </c>
      <c r="I83" s="100"/>
      <c r="J83" s="100">
        <f t="shared" si="4"/>
        <v>1.195531959759899E-2</v>
      </c>
    </row>
    <row r="84" spans="1:10" ht="15.75" x14ac:dyDescent="0.25">
      <c r="A84" s="38" t="s">
        <v>176</v>
      </c>
      <c r="B84" s="99">
        <v>75.117754741054114</v>
      </c>
      <c r="C84" s="99">
        <v>75.117754741054114</v>
      </c>
      <c r="D84" s="99"/>
      <c r="E84" s="99">
        <f t="shared" si="3"/>
        <v>0</v>
      </c>
      <c r="F84" s="99"/>
      <c r="G84" s="99">
        <v>0.84227303220521965</v>
      </c>
      <c r="H84" s="99">
        <v>0.84227303220521976</v>
      </c>
      <c r="I84" s="99"/>
      <c r="J84" s="99">
        <f t="shared" si="4"/>
        <v>0</v>
      </c>
    </row>
    <row r="85" spans="1:10" s="60" customFormat="1" ht="15.75" x14ac:dyDescent="0.25">
      <c r="A85" s="61" t="s">
        <v>177</v>
      </c>
      <c r="B85" s="100">
        <v>103.1122759868037</v>
      </c>
      <c r="C85" s="100">
        <v>103.1122759868037</v>
      </c>
      <c r="D85" s="100"/>
      <c r="E85" s="100">
        <f t="shared" si="3"/>
        <v>0</v>
      </c>
      <c r="F85" s="100"/>
      <c r="G85" s="100">
        <v>0.1551193881605778</v>
      </c>
      <c r="H85" s="100">
        <v>0.1551193881605778</v>
      </c>
      <c r="I85" s="100"/>
      <c r="J85" s="100">
        <f t="shared" si="4"/>
        <v>0</v>
      </c>
    </row>
    <row r="86" spans="1:10" ht="15.75" x14ac:dyDescent="0.25">
      <c r="A86" s="38" t="s">
        <v>112</v>
      </c>
      <c r="B86" s="99">
        <v>90.376142633678612</v>
      </c>
      <c r="C86" s="99">
        <v>91.253635789710913</v>
      </c>
      <c r="D86" s="99"/>
      <c r="E86" s="99">
        <f t="shared" si="3"/>
        <v>0.97093450822418603</v>
      </c>
      <c r="F86" s="99"/>
      <c r="G86" s="99">
        <v>1.2313209074693128</v>
      </c>
      <c r="H86" s="99">
        <v>1.2432762270669115</v>
      </c>
      <c r="I86" s="99"/>
      <c r="J86" s="99">
        <f t="shared" si="4"/>
        <v>1.1955319597598768E-2</v>
      </c>
    </row>
    <row r="87" spans="1:10" s="60" customFormat="1" ht="15.75" x14ac:dyDescent="0.25">
      <c r="A87" s="61" t="s">
        <v>178</v>
      </c>
      <c r="B87" s="100">
        <v>141.31638512047454</v>
      </c>
      <c r="C87" s="100">
        <v>141.31638512047454</v>
      </c>
      <c r="D87" s="100"/>
      <c r="E87" s="100">
        <f t="shared" si="3"/>
        <v>0</v>
      </c>
      <c r="F87" s="100"/>
      <c r="G87" s="100">
        <v>0.1091386611854705</v>
      </c>
      <c r="H87" s="100">
        <v>0.10913866118547053</v>
      </c>
      <c r="I87" s="100"/>
      <c r="J87" s="100">
        <f t="shared" si="4"/>
        <v>0</v>
      </c>
    </row>
    <row r="88" spans="1:10" ht="15.75" x14ac:dyDescent="0.25">
      <c r="A88" s="37" t="s">
        <v>137</v>
      </c>
      <c r="B88" s="99">
        <v>111.91496287532003</v>
      </c>
      <c r="C88" s="99">
        <v>111.91496287532003</v>
      </c>
      <c r="D88" s="99"/>
      <c r="E88" s="99">
        <f t="shared" si="3"/>
        <v>0</v>
      </c>
      <c r="F88" s="99"/>
      <c r="G88" s="99">
        <v>0.76294288392831688</v>
      </c>
      <c r="H88" s="99">
        <v>0.76294288392831688</v>
      </c>
      <c r="I88" s="99"/>
      <c r="J88" s="99">
        <f t="shared" si="4"/>
        <v>0</v>
      </c>
    </row>
    <row r="89" spans="1:10" s="60" customFormat="1" ht="15.75" x14ac:dyDescent="0.25">
      <c r="A89" s="61" t="s">
        <v>179</v>
      </c>
      <c r="B89" s="100">
        <v>111.91496287532003</v>
      </c>
      <c r="C89" s="100">
        <v>111.91496287532003</v>
      </c>
      <c r="D89" s="100"/>
      <c r="E89" s="100">
        <f t="shared" si="3"/>
        <v>0</v>
      </c>
      <c r="F89" s="100"/>
      <c r="G89" s="100">
        <v>0.76294288392831688</v>
      </c>
      <c r="H89" s="100">
        <v>0.76294288392831688</v>
      </c>
      <c r="I89" s="100"/>
      <c r="J89" s="100">
        <f t="shared" si="4"/>
        <v>0</v>
      </c>
    </row>
    <row r="90" spans="1:10" ht="15.75" x14ac:dyDescent="0.25">
      <c r="A90" s="37" t="s">
        <v>136</v>
      </c>
      <c r="B90" s="99">
        <v>120.82930488388975</v>
      </c>
      <c r="C90" s="99">
        <v>120.82930488388975</v>
      </c>
      <c r="D90" s="99"/>
      <c r="E90" s="99">
        <f t="shared" si="3"/>
        <v>0</v>
      </c>
      <c r="F90" s="99"/>
      <c r="G90" s="99">
        <v>1.0617825587058776</v>
      </c>
      <c r="H90" s="99">
        <v>1.0617825587058776</v>
      </c>
      <c r="I90" s="99"/>
      <c r="J90" s="99">
        <f t="shared" si="4"/>
        <v>0</v>
      </c>
    </row>
    <row r="91" spans="1:10" s="60" customFormat="1" ht="15.75" x14ac:dyDescent="0.25">
      <c r="A91" s="61" t="s">
        <v>180</v>
      </c>
      <c r="B91" s="100">
        <v>135.50146246810789</v>
      </c>
      <c r="C91" s="100">
        <v>135.50146246810789</v>
      </c>
      <c r="D91" s="100"/>
      <c r="E91" s="100">
        <f t="shared" si="3"/>
        <v>0</v>
      </c>
      <c r="F91" s="100"/>
      <c r="G91" s="100">
        <v>0.16292357012160838</v>
      </c>
      <c r="H91" s="100">
        <v>0.16292357012160841</v>
      </c>
      <c r="I91" s="100"/>
      <c r="J91" s="100">
        <f t="shared" si="4"/>
        <v>0</v>
      </c>
    </row>
    <row r="92" spans="1:10" ht="15.75" x14ac:dyDescent="0.25">
      <c r="A92" s="38" t="s">
        <v>114</v>
      </c>
      <c r="B92" s="99">
        <v>118.50349867666807</v>
      </c>
      <c r="C92" s="99">
        <v>118.50349867666807</v>
      </c>
      <c r="D92" s="99"/>
      <c r="E92" s="99">
        <f t="shared" si="3"/>
        <v>0</v>
      </c>
      <c r="F92" s="99"/>
      <c r="G92" s="99">
        <v>0.89885898858426916</v>
      </c>
      <c r="H92" s="99">
        <v>0.89885898858426916</v>
      </c>
      <c r="I92" s="99"/>
      <c r="J92" s="99">
        <f t="shared" si="4"/>
        <v>0</v>
      </c>
    </row>
    <row r="93" spans="1:10" s="60" customFormat="1" ht="15.75" x14ac:dyDescent="0.25">
      <c r="A93" s="64" t="s">
        <v>151</v>
      </c>
      <c r="B93" s="100">
        <v>106.09805959266933</v>
      </c>
      <c r="C93" s="100">
        <v>105.91256229639075</v>
      </c>
      <c r="D93" s="100"/>
      <c r="E93" s="100">
        <f t="shared" si="3"/>
        <v>-0.17483571046514879</v>
      </c>
      <c r="F93" s="100"/>
      <c r="G93" s="100">
        <v>0.88205584687097438</v>
      </c>
      <c r="H93" s="100">
        <v>0.88051369826439818</v>
      </c>
      <c r="I93" s="100"/>
      <c r="J93" s="100">
        <f t="shared" si="4"/>
        <v>-1.5421486065761991E-3</v>
      </c>
    </row>
    <row r="94" spans="1:10" ht="15.75" x14ac:dyDescent="0.25">
      <c r="A94" s="38" t="s">
        <v>116</v>
      </c>
      <c r="B94" s="99">
        <v>106.24198058371579</v>
      </c>
      <c r="C94" s="99">
        <v>105.78981341661311</v>
      </c>
      <c r="D94" s="99"/>
      <c r="E94" s="99">
        <f t="shared" si="3"/>
        <v>-0.4256012214930216</v>
      </c>
      <c r="F94" s="99"/>
      <c r="G94" s="99">
        <v>0.28911168016623173</v>
      </c>
      <c r="H94" s="99">
        <v>0.28788121732396521</v>
      </c>
      <c r="I94" s="99"/>
      <c r="J94" s="99">
        <f t="shared" si="4"/>
        <v>-1.230462842266522E-3</v>
      </c>
    </row>
    <row r="95" spans="1:10" s="60" customFormat="1" ht="15.75" x14ac:dyDescent="0.25">
      <c r="A95" s="61" t="s">
        <v>181</v>
      </c>
      <c r="B95" s="100">
        <v>106.02802695250699</v>
      </c>
      <c r="C95" s="100">
        <v>105.97229248630488</v>
      </c>
      <c r="D95" s="100"/>
      <c r="E95" s="100">
        <f t="shared" si="3"/>
        <v>-5.2565786428404593E-2</v>
      </c>
      <c r="F95" s="100"/>
      <c r="G95" s="100">
        <v>0.59294416670474259</v>
      </c>
      <c r="H95" s="100">
        <v>0.59263248094043297</v>
      </c>
      <c r="I95" s="100"/>
      <c r="J95" s="100">
        <f t="shared" si="4"/>
        <v>-3.1168576430962158E-4</v>
      </c>
    </row>
    <row r="96" spans="1:10" ht="15.75" x14ac:dyDescent="0.25">
      <c r="A96" s="36" t="s">
        <v>117</v>
      </c>
      <c r="B96" s="102">
        <v>124.87911077240121</v>
      </c>
      <c r="C96" s="102">
        <v>124.87911077240121</v>
      </c>
      <c r="D96" s="102"/>
      <c r="E96" s="102">
        <f t="shared" si="3"/>
        <v>0</v>
      </c>
      <c r="F96" s="102"/>
      <c r="G96" s="102">
        <v>3.119912415845647</v>
      </c>
      <c r="H96" s="102">
        <v>3.1199124158456479</v>
      </c>
      <c r="I96" s="102"/>
      <c r="J96" s="102">
        <f t="shared" si="4"/>
        <v>0</v>
      </c>
    </row>
    <row r="97" spans="1:10" s="60" customFormat="1" ht="15.75" x14ac:dyDescent="0.25">
      <c r="A97" s="64" t="s">
        <v>135</v>
      </c>
      <c r="B97" s="100">
        <v>134.96624853431223</v>
      </c>
      <c r="C97" s="100">
        <v>134.96624853431223</v>
      </c>
      <c r="D97" s="100"/>
      <c r="E97" s="100">
        <f t="shared" si="3"/>
        <v>0</v>
      </c>
      <c r="F97" s="100"/>
      <c r="G97" s="100">
        <v>0.90097523478461039</v>
      </c>
      <c r="H97" s="100">
        <v>0.9009752347846105</v>
      </c>
      <c r="I97" s="100"/>
      <c r="J97" s="100">
        <f t="shared" si="4"/>
        <v>0</v>
      </c>
    </row>
    <row r="98" spans="1:10" ht="15.75" x14ac:dyDescent="0.25">
      <c r="A98" s="38" t="s">
        <v>182</v>
      </c>
      <c r="B98" s="99">
        <v>134.96624853431223</v>
      </c>
      <c r="C98" s="99">
        <v>134.96624853431223</v>
      </c>
      <c r="D98" s="99"/>
      <c r="E98" s="99">
        <f t="shared" si="3"/>
        <v>0</v>
      </c>
      <c r="F98" s="99"/>
      <c r="G98" s="99">
        <v>0.90097523478461039</v>
      </c>
      <c r="H98" s="99">
        <v>0.9009752347846105</v>
      </c>
      <c r="I98" s="99"/>
      <c r="J98" s="99">
        <f t="shared" si="4"/>
        <v>0</v>
      </c>
    </row>
    <row r="99" spans="1:10" s="60" customFormat="1" ht="15.75" x14ac:dyDescent="0.25">
      <c r="A99" s="64" t="s">
        <v>118</v>
      </c>
      <c r="B99" s="100">
        <v>120.67019748412753</v>
      </c>
      <c r="C99" s="100">
        <v>120.67019748412753</v>
      </c>
      <c r="D99" s="100"/>
      <c r="E99" s="100">
        <f t="shared" si="3"/>
        <v>0</v>
      </c>
      <c r="F99" s="100"/>
      <c r="G99" s="100">
        <v>2.0772658677521671</v>
      </c>
      <c r="H99" s="100">
        <v>2.0772658677521671</v>
      </c>
      <c r="I99" s="100"/>
      <c r="J99" s="100">
        <f t="shared" si="4"/>
        <v>0</v>
      </c>
    </row>
    <row r="100" spans="1:10" ht="15.75" x14ac:dyDescent="0.25">
      <c r="A100" s="38" t="s">
        <v>119</v>
      </c>
      <c r="B100" s="99">
        <v>120.67019748412753</v>
      </c>
      <c r="C100" s="99">
        <v>120.67019748412753</v>
      </c>
      <c r="D100" s="99"/>
      <c r="E100" s="99">
        <f t="shared" si="3"/>
        <v>0</v>
      </c>
      <c r="F100" s="99"/>
      <c r="G100" s="99">
        <v>2.0772658677521671</v>
      </c>
      <c r="H100" s="99">
        <v>2.0772658677521671</v>
      </c>
      <c r="I100" s="99"/>
      <c r="J100" s="99">
        <f t="shared" si="4"/>
        <v>0</v>
      </c>
    </row>
    <row r="101" spans="1:10" s="60" customFormat="1" ht="15.75" x14ac:dyDescent="0.25">
      <c r="A101" s="64" t="s">
        <v>120</v>
      </c>
      <c r="B101" s="100">
        <v>129.55828833898522</v>
      </c>
      <c r="C101" s="100">
        <v>129.55828833898522</v>
      </c>
      <c r="D101" s="100"/>
      <c r="E101" s="100">
        <f t="shared" si="3"/>
        <v>0</v>
      </c>
      <c r="F101" s="100"/>
      <c r="G101" s="100">
        <v>0.14167131330887003</v>
      </c>
      <c r="H101" s="100">
        <v>0.14167131330887006</v>
      </c>
      <c r="I101" s="100"/>
      <c r="J101" s="100">
        <f t="shared" si="4"/>
        <v>0</v>
      </c>
    </row>
    <row r="102" spans="1:10" ht="15.75" x14ac:dyDescent="0.25">
      <c r="A102" s="38" t="s">
        <v>121</v>
      </c>
      <c r="B102" s="99">
        <v>129.55828833898522</v>
      </c>
      <c r="C102" s="99">
        <v>129.55828833898522</v>
      </c>
      <c r="D102" s="99"/>
      <c r="E102" s="99">
        <f t="shared" si="3"/>
        <v>0</v>
      </c>
      <c r="F102" s="99"/>
      <c r="G102" s="99">
        <v>0.14167131330887003</v>
      </c>
      <c r="H102" s="99">
        <v>0.14167131330887006</v>
      </c>
      <c r="I102" s="99"/>
      <c r="J102" s="99">
        <f t="shared" si="4"/>
        <v>0</v>
      </c>
    </row>
    <row r="103" spans="1:10" s="60" customFormat="1" ht="15.75" x14ac:dyDescent="0.25">
      <c r="A103" s="58" t="s">
        <v>131</v>
      </c>
      <c r="B103" s="101">
        <v>123.63127170654869</v>
      </c>
      <c r="C103" s="101">
        <v>123.63127170654869</v>
      </c>
      <c r="D103" s="101"/>
      <c r="E103" s="101">
        <f t="shared" si="3"/>
        <v>0</v>
      </c>
      <c r="F103" s="101"/>
      <c r="G103" s="101">
        <v>3.7390391804110767</v>
      </c>
      <c r="H103" s="101">
        <v>3.7390391804110767</v>
      </c>
      <c r="I103" s="101"/>
      <c r="J103" s="101">
        <f t="shared" si="4"/>
        <v>0</v>
      </c>
    </row>
    <row r="104" spans="1:10" ht="15.75" x14ac:dyDescent="0.25">
      <c r="A104" s="37" t="s">
        <v>122</v>
      </c>
      <c r="B104" s="99">
        <v>123.65262997812953</v>
      </c>
      <c r="C104" s="99">
        <v>123.65262997812953</v>
      </c>
      <c r="D104" s="99"/>
      <c r="E104" s="99">
        <f t="shared" si="3"/>
        <v>0</v>
      </c>
      <c r="F104" s="99"/>
      <c r="G104" s="99">
        <v>3.6218259203668359</v>
      </c>
      <c r="H104" s="99">
        <v>3.6218259203668368</v>
      </c>
      <c r="I104" s="99"/>
      <c r="J104" s="99">
        <f t="shared" si="4"/>
        <v>0</v>
      </c>
    </row>
    <row r="105" spans="1:10" s="60" customFormat="1" ht="15.75" x14ac:dyDescent="0.25">
      <c r="A105" s="61" t="s">
        <v>183</v>
      </c>
      <c r="B105" s="100">
        <v>123.65262997812953</v>
      </c>
      <c r="C105" s="100">
        <v>123.65262997812953</v>
      </c>
      <c r="D105" s="100"/>
      <c r="E105" s="100">
        <f t="shared" si="3"/>
        <v>0</v>
      </c>
      <c r="F105" s="100"/>
      <c r="G105" s="100">
        <v>3.6218259203668359</v>
      </c>
      <c r="H105" s="100">
        <v>3.6218259203668368</v>
      </c>
      <c r="I105" s="100"/>
      <c r="J105" s="100">
        <f t="shared" si="4"/>
        <v>0</v>
      </c>
    </row>
    <row r="106" spans="1:10" ht="15.75" x14ac:dyDescent="0.25">
      <c r="A106" s="37" t="s">
        <v>123</v>
      </c>
      <c r="B106" s="99">
        <v>122.97492976527279</v>
      </c>
      <c r="C106" s="99">
        <v>122.97492976527279</v>
      </c>
      <c r="D106" s="99"/>
      <c r="E106" s="99">
        <f t="shared" si="3"/>
        <v>0</v>
      </c>
      <c r="F106" s="99"/>
      <c r="G106" s="99">
        <v>0.11721326004424017</v>
      </c>
      <c r="H106" s="99">
        <v>0.11721326004424019</v>
      </c>
      <c r="I106" s="99"/>
      <c r="J106" s="99">
        <f t="shared" si="4"/>
        <v>0</v>
      </c>
    </row>
    <row r="107" spans="1:10" s="60" customFormat="1" ht="15.75" x14ac:dyDescent="0.25">
      <c r="A107" s="61" t="s">
        <v>124</v>
      </c>
      <c r="B107" s="100">
        <v>122.97492976527279</v>
      </c>
      <c r="C107" s="100">
        <v>122.97492976527279</v>
      </c>
      <c r="D107" s="100"/>
      <c r="E107" s="100">
        <f t="shared" si="3"/>
        <v>0</v>
      </c>
      <c r="F107" s="100"/>
      <c r="G107" s="100">
        <v>0.11721326004424017</v>
      </c>
      <c r="H107" s="100">
        <v>0.11721326004424019</v>
      </c>
      <c r="I107" s="100"/>
      <c r="J107" s="100">
        <f t="shared" si="4"/>
        <v>0</v>
      </c>
    </row>
    <row r="108" spans="1:10" ht="15.75" x14ac:dyDescent="0.25">
      <c r="A108" s="36" t="s">
        <v>132</v>
      </c>
      <c r="B108" s="102">
        <v>98.478314844662677</v>
      </c>
      <c r="C108" s="102">
        <v>98.461522758420188</v>
      </c>
      <c r="D108" s="102"/>
      <c r="E108" s="102">
        <f t="shared" si="3"/>
        <v>-1.7051557258040972E-2</v>
      </c>
      <c r="F108" s="102"/>
      <c r="G108" s="102">
        <v>7.0717976922101462</v>
      </c>
      <c r="H108" s="102">
        <v>7.070591840577487</v>
      </c>
      <c r="I108" s="102"/>
      <c r="J108" s="102">
        <f t="shared" si="4"/>
        <v>-1.2058516326591828E-3</v>
      </c>
    </row>
    <row r="109" spans="1:10" s="60" customFormat="1" ht="15.75" x14ac:dyDescent="0.25">
      <c r="A109" s="64" t="s">
        <v>125</v>
      </c>
      <c r="B109" s="100">
        <v>98.961631301479628</v>
      </c>
      <c r="C109" s="100">
        <v>98.938637093368712</v>
      </c>
      <c r="D109" s="100"/>
      <c r="E109" s="100">
        <f t="shared" si="3"/>
        <v>-2.3235478041849777E-2</v>
      </c>
      <c r="F109" s="100"/>
      <c r="G109" s="100">
        <v>5.1897001236071274</v>
      </c>
      <c r="H109" s="100">
        <v>5.1884942719744691</v>
      </c>
      <c r="I109" s="100"/>
      <c r="J109" s="100">
        <f>H109-G109</f>
        <v>-1.2058516326582946E-3</v>
      </c>
    </row>
    <row r="110" spans="1:10" ht="15.75" x14ac:dyDescent="0.25">
      <c r="A110" s="38" t="s">
        <v>184</v>
      </c>
      <c r="B110" s="99">
        <v>116.34306314279841</v>
      </c>
      <c r="C110" s="99">
        <v>116.34306314279841</v>
      </c>
      <c r="D110" s="99"/>
      <c r="E110" s="99">
        <f t="shared" si="3"/>
        <v>0</v>
      </c>
      <c r="F110" s="99"/>
      <c r="G110" s="99">
        <v>0.13535562451297112</v>
      </c>
      <c r="H110" s="99">
        <v>0.13535562451297115</v>
      </c>
      <c r="I110" s="99"/>
      <c r="J110" s="99">
        <f t="shared" si="4"/>
        <v>0</v>
      </c>
    </row>
    <row r="111" spans="1:10" s="60" customFormat="1" ht="15.75" x14ac:dyDescent="0.25">
      <c r="A111" s="61" t="s">
        <v>185</v>
      </c>
      <c r="B111" s="100">
        <v>98.567274558285661</v>
      </c>
      <c r="C111" s="100">
        <v>98.543758648562033</v>
      </c>
      <c r="D111" s="100"/>
      <c r="E111" s="100">
        <f t="shared" si="3"/>
        <v>-2.3857725425613374E-2</v>
      </c>
      <c r="F111" s="100"/>
      <c r="G111" s="100">
        <v>5.0543444990941566</v>
      </c>
      <c r="H111" s="100">
        <v>5.0531386474614992</v>
      </c>
      <c r="I111" s="100"/>
      <c r="J111" s="100">
        <f t="shared" si="4"/>
        <v>-1.2058516326574065E-3</v>
      </c>
    </row>
    <row r="112" spans="1:10" ht="15.75" x14ac:dyDescent="0.25">
      <c r="A112" s="37" t="s">
        <v>134</v>
      </c>
      <c r="B112" s="99">
        <v>88.28432232778934</v>
      </c>
      <c r="C112" s="99">
        <v>88.28432232778934</v>
      </c>
      <c r="D112" s="99"/>
      <c r="E112" s="99">
        <f t="shared" si="3"/>
        <v>0</v>
      </c>
      <c r="F112" s="99"/>
      <c r="G112" s="99">
        <v>0.41309729488652214</v>
      </c>
      <c r="H112" s="99">
        <v>0.41309729488652225</v>
      </c>
      <c r="I112" s="99"/>
      <c r="J112" s="99">
        <f t="shared" si="4"/>
        <v>0</v>
      </c>
    </row>
    <row r="113" spans="1:10" s="60" customFormat="1" ht="15.75" x14ac:dyDescent="0.25">
      <c r="A113" s="61" t="s">
        <v>126</v>
      </c>
      <c r="B113" s="100">
        <v>88.28432232778934</v>
      </c>
      <c r="C113" s="100">
        <v>88.28432232778934</v>
      </c>
      <c r="D113" s="100"/>
      <c r="E113" s="100">
        <f t="shared" si="3"/>
        <v>0</v>
      </c>
      <c r="F113" s="100"/>
      <c r="G113" s="100">
        <v>0.41309729488652214</v>
      </c>
      <c r="H113" s="100">
        <v>0.41309729488652225</v>
      </c>
      <c r="I113" s="100"/>
      <c r="J113" s="100">
        <f t="shared" si="4"/>
        <v>0</v>
      </c>
    </row>
    <row r="114" spans="1:10" ht="15.75" x14ac:dyDescent="0.25">
      <c r="A114" s="37" t="s">
        <v>133</v>
      </c>
      <c r="B114" s="99">
        <v>100</v>
      </c>
      <c r="C114" s="99">
        <v>100</v>
      </c>
      <c r="D114" s="99"/>
      <c r="E114" s="99">
        <f t="shared" si="3"/>
        <v>0</v>
      </c>
      <c r="F114" s="99"/>
      <c r="G114" s="99">
        <v>1.4690002737164949</v>
      </c>
      <c r="H114" s="99">
        <v>1.4690002737164951</v>
      </c>
      <c r="I114" s="99"/>
      <c r="J114" s="99">
        <f t="shared" si="4"/>
        <v>0</v>
      </c>
    </row>
    <row r="115" spans="1:10" s="60" customFormat="1" ht="15.75" x14ac:dyDescent="0.25">
      <c r="A115" s="61" t="s">
        <v>186</v>
      </c>
      <c r="B115" s="100">
        <v>100</v>
      </c>
      <c r="C115" s="100">
        <v>100</v>
      </c>
      <c r="D115" s="100"/>
      <c r="E115" s="100">
        <f t="shared" si="3"/>
        <v>0</v>
      </c>
      <c r="F115" s="100"/>
      <c r="G115" s="100">
        <v>1.4690002737164949</v>
      </c>
      <c r="H115" s="100">
        <v>1.4690002737164951</v>
      </c>
      <c r="I115" s="100"/>
      <c r="J115" s="100">
        <f t="shared" si="4"/>
        <v>0</v>
      </c>
    </row>
    <row r="116" spans="1:10" ht="15.75" x14ac:dyDescent="0.25">
      <c r="A116" s="47"/>
      <c r="B116" s="95"/>
      <c r="C116" s="95"/>
      <c r="D116" s="95"/>
      <c r="E116" s="95"/>
      <c r="F116" s="95"/>
      <c r="G116" s="95"/>
      <c r="H116" s="95"/>
      <c r="I116" s="95"/>
      <c r="J116" s="95"/>
    </row>
    <row r="117" spans="1:10" x14ac:dyDescent="0.25">
      <c r="A117" s="132" t="s">
        <v>54</v>
      </c>
      <c r="B117" s="92"/>
      <c r="C117" s="92"/>
    </row>
    <row r="118" spans="1:10" x14ac:dyDescent="0.25">
      <c r="A118" s="23"/>
      <c r="B118" s="103"/>
      <c r="C118" s="103"/>
    </row>
  </sheetData>
  <autoFilter ref="A1:H118"/>
  <mergeCells count="3">
    <mergeCell ref="G3:H3"/>
    <mergeCell ref="A3:A4"/>
    <mergeCell ref="B3:D3"/>
  </mergeCells>
  <printOptions horizontalCentered="1"/>
  <pageMargins left="0.23" right="0.19" top="0.47" bottom="0.43" header="0.3" footer="0.3"/>
  <pageSetup paperSize="9" scale="8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18"/>
  <sheetViews>
    <sheetView view="pageBreakPreview" topLeftCell="A94" zoomScaleSheetLayoutView="100" workbookViewId="0">
      <selection activeCell="N11" sqref="N11"/>
    </sheetView>
  </sheetViews>
  <sheetFormatPr defaultRowHeight="15" x14ac:dyDescent="0.25"/>
  <cols>
    <col min="1" max="1" width="54.140625" style="4" customWidth="1"/>
    <col min="2" max="3" width="8.85546875" style="104" customWidth="1"/>
    <col min="4" max="4" width="0.85546875" style="92" customWidth="1"/>
    <col min="5" max="5" width="11.5703125" style="92" customWidth="1"/>
    <col min="6" max="6" width="1.140625" style="92" customWidth="1"/>
    <col min="7" max="8" width="9.28515625" style="92" customWidth="1"/>
    <col min="9" max="9" width="0.85546875" style="92" customWidth="1"/>
    <col min="10" max="10" width="12" style="92" customWidth="1"/>
  </cols>
  <sheetData>
    <row r="1" spans="1:13" ht="15.75" x14ac:dyDescent="0.25">
      <c r="A1" s="56" t="s">
        <v>254</v>
      </c>
      <c r="B1" s="105"/>
      <c r="C1" s="105"/>
      <c r="D1" s="106"/>
      <c r="E1" s="106"/>
      <c r="F1" s="106"/>
      <c r="G1" s="106"/>
      <c r="H1" s="106"/>
      <c r="I1" s="106"/>
      <c r="J1" s="106"/>
    </row>
    <row r="2" spans="1:13" ht="6" customHeight="1" x14ac:dyDescent="0.25">
      <c r="A2" s="45"/>
      <c r="B2" s="107"/>
      <c r="C2" s="107"/>
      <c r="D2" s="108"/>
      <c r="E2" s="108"/>
      <c r="F2" s="108"/>
      <c r="G2" s="108"/>
      <c r="H2" s="108"/>
      <c r="I2" s="108"/>
      <c r="J2" s="108"/>
    </row>
    <row r="3" spans="1:13" ht="45" x14ac:dyDescent="0.25">
      <c r="A3" s="136" t="s">
        <v>56</v>
      </c>
      <c r="B3" s="138" t="s">
        <v>242</v>
      </c>
      <c r="C3" s="138"/>
      <c r="D3" s="109"/>
      <c r="E3" s="131" t="s">
        <v>243</v>
      </c>
      <c r="F3" s="96"/>
      <c r="G3" s="135" t="s">
        <v>244</v>
      </c>
      <c r="H3" s="135"/>
      <c r="I3" s="96"/>
      <c r="J3" s="131" t="s">
        <v>245</v>
      </c>
    </row>
    <row r="4" spans="1:13" ht="36" customHeight="1" x14ac:dyDescent="0.25">
      <c r="A4" s="137"/>
      <c r="B4" s="89">
        <v>42463</v>
      </c>
      <c r="C4" s="128">
        <v>42493</v>
      </c>
      <c r="D4" s="90"/>
      <c r="E4" s="91" t="s">
        <v>262</v>
      </c>
      <c r="F4" s="90"/>
      <c r="G4" s="89">
        <v>42463</v>
      </c>
      <c r="H4" s="128">
        <v>42493</v>
      </c>
      <c r="I4" s="90"/>
      <c r="J4" s="91" t="s">
        <v>263</v>
      </c>
    </row>
    <row r="5" spans="1:13" s="60" customFormat="1" ht="15.75" x14ac:dyDescent="0.25">
      <c r="A5" s="65" t="s">
        <v>241</v>
      </c>
      <c r="B5" s="98">
        <v>107.64143873197617</v>
      </c>
      <c r="C5" s="98">
        <v>107.70207649008842</v>
      </c>
      <c r="D5" s="98"/>
      <c r="E5" s="98">
        <f t="shared" ref="E5:E68" si="0">((C5/B5-1)*100)</f>
        <v>5.6333098875827048E-2</v>
      </c>
      <c r="F5" s="98"/>
      <c r="G5" s="98">
        <v>107.64143873197617</v>
      </c>
      <c r="H5" s="98">
        <v>107.70207649008842</v>
      </c>
      <c r="I5" s="110"/>
      <c r="J5" s="98">
        <f>((H5-G5))</f>
        <v>6.063775811225014E-2</v>
      </c>
    </row>
    <row r="6" spans="1:13" ht="8.25" customHeight="1" x14ac:dyDescent="0.25">
      <c r="A6" s="42"/>
      <c r="B6" s="97"/>
      <c r="C6" s="97"/>
      <c r="D6" s="97"/>
      <c r="E6" s="97"/>
      <c r="F6" s="97"/>
      <c r="G6" s="97"/>
      <c r="H6" s="97"/>
      <c r="J6" s="97"/>
    </row>
    <row r="7" spans="1:13" ht="15.75" x14ac:dyDescent="0.25">
      <c r="A7" s="36" t="s">
        <v>127</v>
      </c>
      <c r="B7" s="97">
        <v>105.27733427594758</v>
      </c>
      <c r="C7" s="97">
        <v>105.21547911053709</v>
      </c>
      <c r="D7" s="97"/>
      <c r="E7" s="97">
        <f t="shared" si="0"/>
        <v>-5.8754494341928254E-2</v>
      </c>
      <c r="F7" s="97"/>
      <c r="G7" s="97">
        <v>25.039279739056482</v>
      </c>
      <c r="H7" s="97">
        <v>25.024568036858945</v>
      </c>
      <c r="J7" s="97">
        <f>H7-G7</f>
        <v>-1.4711702197537591E-2</v>
      </c>
      <c r="L7" s="1"/>
      <c r="M7" s="1"/>
    </row>
    <row r="8" spans="1:13" s="60" customFormat="1" ht="15.75" x14ac:dyDescent="0.25">
      <c r="A8" s="64" t="s">
        <v>57</v>
      </c>
      <c r="B8" s="100">
        <v>105.35140422538282</v>
      </c>
      <c r="C8" s="100">
        <v>105.2103005319771</v>
      </c>
      <c r="D8" s="100"/>
      <c r="E8" s="100">
        <f t="shared" si="0"/>
        <v>-0.13393622462198884</v>
      </c>
      <c r="F8" s="100"/>
      <c r="G8" s="100">
        <v>22.781085790301404</v>
      </c>
      <c r="H8" s="100">
        <v>22.750573664065978</v>
      </c>
      <c r="I8" s="110"/>
      <c r="J8" s="100">
        <f t="shared" ref="J8:J71" si="1">H8-G8</f>
        <v>-3.0512126235425541E-2</v>
      </c>
      <c r="L8" s="1"/>
      <c r="M8" s="1"/>
    </row>
    <row r="9" spans="1:13" ht="15.75" x14ac:dyDescent="0.25">
      <c r="A9" s="38" t="s">
        <v>58</v>
      </c>
      <c r="B9" s="99">
        <v>103.79849435897809</v>
      </c>
      <c r="C9" s="99">
        <v>103.63452006980452</v>
      </c>
      <c r="D9" s="99"/>
      <c r="E9" s="99">
        <f t="shared" si="0"/>
        <v>-0.1579736682947197</v>
      </c>
      <c r="F9" s="99"/>
      <c r="G9" s="99">
        <v>3.0284805763888736</v>
      </c>
      <c r="H9" s="99">
        <v>3.0236963745287593</v>
      </c>
      <c r="J9" s="99">
        <f t="shared" si="1"/>
        <v>-4.784201860114301E-3</v>
      </c>
      <c r="L9" s="1"/>
      <c r="M9" s="1"/>
    </row>
    <row r="10" spans="1:13" s="60" customFormat="1" ht="15.75" x14ac:dyDescent="0.25">
      <c r="A10" s="61" t="s">
        <v>62</v>
      </c>
      <c r="B10" s="100">
        <v>101.98531784973375</v>
      </c>
      <c r="C10" s="100">
        <v>101.86047239697523</v>
      </c>
      <c r="D10" s="100"/>
      <c r="E10" s="100">
        <f t="shared" si="0"/>
        <v>-0.12241512346166106</v>
      </c>
      <c r="F10" s="100"/>
      <c r="G10" s="100">
        <v>1.3205348620347845</v>
      </c>
      <c r="H10" s="100">
        <v>1.3189183276530705</v>
      </c>
      <c r="I10" s="110"/>
      <c r="J10" s="100">
        <f t="shared" si="1"/>
        <v>-1.6165343817140521E-3</v>
      </c>
      <c r="L10" s="1"/>
      <c r="M10" s="1"/>
    </row>
    <row r="11" spans="1:13" ht="15.75" x14ac:dyDescent="0.25">
      <c r="A11" s="38" t="s">
        <v>63</v>
      </c>
      <c r="B11" s="99">
        <v>103.73489000571679</v>
      </c>
      <c r="C11" s="99">
        <v>103.30150683961087</v>
      </c>
      <c r="D11" s="99"/>
      <c r="E11" s="99">
        <f t="shared" si="0"/>
        <v>-0.41777955910691222</v>
      </c>
      <c r="F11" s="99"/>
      <c r="G11" s="99">
        <v>7.9283771770590565</v>
      </c>
      <c r="H11" s="99">
        <v>7.8952540378444063</v>
      </c>
      <c r="J11" s="99">
        <f t="shared" si="1"/>
        <v>-3.3123139214650266E-2</v>
      </c>
      <c r="L11" s="1"/>
      <c r="M11" s="1"/>
    </row>
    <row r="12" spans="1:13" s="60" customFormat="1" ht="15.75" x14ac:dyDescent="0.25">
      <c r="A12" s="61" t="s">
        <v>152</v>
      </c>
      <c r="B12" s="100">
        <v>103.6264779857641</v>
      </c>
      <c r="C12" s="100">
        <v>103.4129527902976</v>
      </c>
      <c r="D12" s="100"/>
      <c r="E12" s="100">
        <f t="shared" si="0"/>
        <v>-0.20605273827393189</v>
      </c>
      <c r="F12" s="100"/>
      <c r="G12" s="100">
        <v>3.7168366065806584</v>
      </c>
      <c r="H12" s="100">
        <v>3.7091779629756316</v>
      </c>
      <c r="I12" s="110"/>
      <c r="J12" s="100">
        <f t="shared" si="1"/>
        <v>-7.6586436050267714E-3</v>
      </c>
      <c r="L12" s="1"/>
      <c r="M12" s="1"/>
    </row>
    <row r="13" spans="1:13" ht="15.75" x14ac:dyDescent="0.25">
      <c r="A13" s="38" t="s">
        <v>153</v>
      </c>
      <c r="B13" s="99">
        <v>89.755304272543924</v>
      </c>
      <c r="C13" s="99">
        <v>90.067384229285949</v>
      </c>
      <c r="D13" s="99"/>
      <c r="E13" s="99">
        <f t="shared" si="0"/>
        <v>0.34770085096518244</v>
      </c>
      <c r="F13" s="99"/>
      <c r="G13" s="99">
        <v>0.5270917442773625</v>
      </c>
      <c r="H13" s="99">
        <v>0.5289244467575821</v>
      </c>
      <c r="J13" s="99">
        <f t="shared" si="1"/>
        <v>1.8327024802196057E-3</v>
      </c>
      <c r="L13" s="1"/>
      <c r="M13" s="1"/>
    </row>
    <row r="14" spans="1:13" s="60" customFormat="1" ht="15.75" x14ac:dyDescent="0.25">
      <c r="A14" s="61" t="s">
        <v>69</v>
      </c>
      <c r="B14" s="100">
        <v>136.24075312042828</v>
      </c>
      <c r="C14" s="100">
        <v>137.7026358942654</v>
      </c>
      <c r="D14" s="100"/>
      <c r="E14" s="100">
        <f t="shared" si="0"/>
        <v>1.0730143076535192</v>
      </c>
      <c r="F14" s="100"/>
      <c r="G14" s="100">
        <v>1.696107942964979</v>
      </c>
      <c r="H14" s="100">
        <v>1.714307423866241</v>
      </c>
      <c r="I14" s="110"/>
      <c r="J14" s="100">
        <f t="shared" si="1"/>
        <v>1.8199480901262E-2</v>
      </c>
      <c r="L14" s="1"/>
      <c r="M14" s="1"/>
    </row>
    <row r="15" spans="1:13" ht="15.75" x14ac:dyDescent="0.25">
      <c r="A15" s="38" t="s">
        <v>72</v>
      </c>
      <c r="B15" s="99">
        <v>101.89872992543242</v>
      </c>
      <c r="C15" s="99">
        <v>101.86481119580735</v>
      </c>
      <c r="D15" s="99"/>
      <c r="E15" s="99">
        <f t="shared" si="0"/>
        <v>-3.3286704996116079E-2</v>
      </c>
      <c r="F15" s="99"/>
      <c r="G15" s="99">
        <v>1.5580724027179018</v>
      </c>
      <c r="H15" s="99">
        <v>1.5575537717535832</v>
      </c>
      <c r="J15" s="99">
        <f t="shared" si="1"/>
        <v>-5.1863096431858935E-4</v>
      </c>
      <c r="L15" s="1"/>
      <c r="M15" s="1"/>
    </row>
    <row r="16" spans="1:13" s="60" customFormat="1" ht="15.75" x14ac:dyDescent="0.25">
      <c r="A16" s="61" t="s">
        <v>154</v>
      </c>
      <c r="B16" s="100">
        <v>102.23982552163653</v>
      </c>
      <c r="C16" s="100">
        <v>102.06586971655528</v>
      </c>
      <c r="D16" s="100"/>
      <c r="E16" s="100">
        <f t="shared" si="0"/>
        <v>-0.17014485714711425</v>
      </c>
      <c r="F16" s="100"/>
      <c r="G16" s="100">
        <v>0.80564059046616732</v>
      </c>
      <c r="H16" s="100">
        <v>0.80426983443439959</v>
      </c>
      <c r="I16" s="110"/>
      <c r="J16" s="100">
        <f t="shared" si="1"/>
        <v>-1.3707560317677281E-3</v>
      </c>
      <c r="L16" s="1"/>
      <c r="M16" s="1"/>
    </row>
    <row r="17" spans="1:13" ht="15.75" x14ac:dyDescent="0.25">
      <c r="A17" s="38" t="s">
        <v>155</v>
      </c>
      <c r="B17" s="99">
        <v>108.23747686699825</v>
      </c>
      <c r="C17" s="99">
        <v>108.16503445286521</v>
      </c>
      <c r="D17" s="99"/>
      <c r="E17" s="99">
        <f t="shared" si="0"/>
        <v>-6.6929141578242479E-2</v>
      </c>
      <c r="F17" s="99"/>
      <c r="G17" s="99">
        <v>2.1999438878116218</v>
      </c>
      <c r="H17" s="99">
        <v>2.1984714842523063</v>
      </c>
      <c r="J17" s="99">
        <f t="shared" si="1"/>
        <v>-1.4724035593154383E-3</v>
      </c>
      <c r="L17" s="1"/>
      <c r="M17" s="1"/>
    </row>
    <row r="18" spans="1:13" s="60" customFormat="1" ht="15.75" x14ac:dyDescent="0.25">
      <c r="A18" s="64" t="s">
        <v>76</v>
      </c>
      <c r="B18" s="100">
        <v>104.53588694161346</v>
      </c>
      <c r="C18" s="100">
        <v>105.26731718114827</v>
      </c>
      <c r="D18" s="100"/>
      <c r="E18" s="100">
        <f t="shared" si="0"/>
        <v>0.69969295802057019</v>
      </c>
      <c r="F18" s="100"/>
      <c r="G18" s="100">
        <v>2.2581939487550811</v>
      </c>
      <c r="H18" s="100">
        <v>2.2739943727929672</v>
      </c>
      <c r="I18" s="110"/>
      <c r="J18" s="100">
        <f t="shared" si="1"/>
        <v>1.5800424037886174E-2</v>
      </c>
      <c r="L18" s="1"/>
      <c r="M18" s="1"/>
    </row>
    <row r="19" spans="1:13" ht="15.75" x14ac:dyDescent="0.25">
      <c r="A19" s="38" t="s">
        <v>156</v>
      </c>
      <c r="B19" s="99">
        <v>104.7124248321911</v>
      </c>
      <c r="C19" s="99">
        <v>104.7124248321911</v>
      </c>
      <c r="D19" s="99"/>
      <c r="E19" s="99">
        <f t="shared" si="0"/>
        <v>0</v>
      </c>
      <c r="F19" s="99"/>
      <c r="G19" s="99">
        <v>0.51303221803087851</v>
      </c>
      <c r="H19" s="99">
        <v>0.51303221803087851</v>
      </c>
      <c r="J19" s="99">
        <f t="shared" si="1"/>
        <v>0</v>
      </c>
      <c r="L19" s="1"/>
      <c r="M19" s="1"/>
    </row>
    <row r="20" spans="1:13" s="60" customFormat="1" ht="15.75" x14ac:dyDescent="0.25">
      <c r="A20" s="61" t="s">
        <v>157</v>
      </c>
      <c r="B20" s="100">
        <v>104.48410254842972</v>
      </c>
      <c r="C20" s="100">
        <v>105.43008543151647</v>
      </c>
      <c r="D20" s="100"/>
      <c r="E20" s="100">
        <f t="shared" si="0"/>
        <v>0.90538451306338974</v>
      </c>
      <c r="F20" s="100"/>
      <c r="G20" s="100">
        <v>1.7451617307242029</v>
      </c>
      <c r="H20" s="100">
        <v>1.7609621547620888</v>
      </c>
      <c r="I20" s="110"/>
      <c r="J20" s="100">
        <f t="shared" si="1"/>
        <v>1.5800424037885952E-2</v>
      </c>
      <c r="L20" s="1"/>
      <c r="M20" s="1"/>
    </row>
    <row r="21" spans="1:13" ht="15.75" x14ac:dyDescent="0.25">
      <c r="A21" s="36" t="s">
        <v>247</v>
      </c>
      <c r="B21" s="102">
        <v>119.24909679523557</v>
      </c>
      <c r="C21" s="102">
        <v>119.3789726274602</v>
      </c>
      <c r="D21" s="102"/>
      <c r="E21" s="102">
        <f t="shared" si="0"/>
        <v>0.10891137603132872</v>
      </c>
      <c r="F21" s="102"/>
      <c r="G21" s="102">
        <v>1.4967269283597764</v>
      </c>
      <c r="H21" s="102">
        <v>1.4983570342528845</v>
      </c>
      <c r="J21" s="102">
        <f t="shared" si="1"/>
        <v>1.6301058931080803E-3</v>
      </c>
      <c r="L21" s="1"/>
      <c r="M21" s="1"/>
    </row>
    <row r="22" spans="1:13" s="60" customFormat="1" ht="15.75" x14ac:dyDescent="0.25">
      <c r="A22" s="64" t="s">
        <v>1</v>
      </c>
      <c r="B22" s="100">
        <v>121.70339549880912</v>
      </c>
      <c r="C22" s="100">
        <v>121.70339549880912</v>
      </c>
      <c r="D22" s="100"/>
      <c r="E22" s="100">
        <f t="shared" si="0"/>
        <v>0</v>
      </c>
      <c r="F22" s="100"/>
      <c r="G22" s="100">
        <v>1.0585478906467674</v>
      </c>
      <c r="H22" s="100">
        <v>1.0585478906467676</v>
      </c>
      <c r="I22" s="110"/>
      <c r="J22" s="100">
        <f t="shared" si="1"/>
        <v>0</v>
      </c>
      <c r="L22" s="1"/>
      <c r="M22" s="1"/>
    </row>
    <row r="23" spans="1:13" ht="15.75" x14ac:dyDescent="0.25">
      <c r="A23" s="38" t="s">
        <v>78</v>
      </c>
      <c r="B23" s="99">
        <v>121.70339549880912</v>
      </c>
      <c r="C23" s="99">
        <v>121.70339549880912</v>
      </c>
      <c r="D23" s="99"/>
      <c r="E23" s="99">
        <f t="shared" si="0"/>
        <v>0</v>
      </c>
      <c r="F23" s="99"/>
      <c r="G23" s="99">
        <v>1.0585478906467674</v>
      </c>
      <c r="H23" s="99">
        <v>1.0585478906467676</v>
      </c>
      <c r="J23" s="99">
        <f t="shared" si="1"/>
        <v>0</v>
      </c>
      <c r="L23" s="1"/>
      <c r="M23" s="1"/>
    </row>
    <row r="24" spans="1:13" s="60" customFormat="1" ht="15.75" x14ac:dyDescent="0.25">
      <c r="A24" s="61" t="s">
        <v>16</v>
      </c>
      <c r="B24" s="100">
        <v>113.70947286236746</v>
      </c>
      <c r="C24" s="100">
        <v>114.13249282877796</v>
      </c>
      <c r="D24" s="100"/>
      <c r="E24" s="100">
        <f t="shared" si="0"/>
        <v>0.37201822835157827</v>
      </c>
      <c r="F24" s="100"/>
      <c r="G24" s="100">
        <v>0.43817903771300903</v>
      </c>
      <c r="H24" s="100">
        <v>0.439809143606117</v>
      </c>
      <c r="I24" s="110"/>
      <c r="J24" s="100">
        <f t="shared" si="1"/>
        <v>1.6301058931079693E-3</v>
      </c>
      <c r="L24" s="1"/>
      <c r="M24" s="1"/>
    </row>
    <row r="25" spans="1:13" ht="15.75" x14ac:dyDescent="0.25">
      <c r="A25" s="36" t="s">
        <v>128</v>
      </c>
      <c r="B25" s="102">
        <v>98.166350975452133</v>
      </c>
      <c r="C25" s="102">
        <v>97.878128025100438</v>
      </c>
      <c r="D25" s="102"/>
      <c r="E25" s="102">
        <f t="shared" si="0"/>
        <v>-0.29360666612102682</v>
      </c>
      <c r="F25" s="102"/>
      <c r="G25" s="102">
        <v>3.2642615574970315</v>
      </c>
      <c r="H25" s="102">
        <v>3.2546774679645938</v>
      </c>
      <c r="J25" s="102">
        <f t="shared" si="1"/>
        <v>-9.5840895324377229E-3</v>
      </c>
      <c r="L25" s="1"/>
      <c r="M25" s="1"/>
    </row>
    <row r="26" spans="1:13" s="60" customFormat="1" ht="15.75" x14ac:dyDescent="0.25">
      <c r="A26" s="64" t="s">
        <v>79</v>
      </c>
      <c r="B26" s="100">
        <v>98.027144163273846</v>
      </c>
      <c r="C26" s="100">
        <v>97.669407790083739</v>
      </c>
      <c r="D26" s="100"/>
      <c r="E26" s="100">
        <f t="shared" si="0"/>
        <v>-0.36493603505807215</v>
      </c>
      <c r="F26" s="100"/>
      <c r="G26" s="100">
        <v>2.626238192924137</v>
      </c>
      <c r="H26" s="100">
        <v>2.6166541033917001</v>
      </c>
      <c r="I26" s="110"/>
      <c r="J26" s="100">
        <f t="shared" si="1"/>
        <v>-9.5840895324368347E-3</v>
      </c>
      <c r="L26" s="1"/>
      <c r="M26" s="1"/>
    </row>
    <row r="27" spans="1:13" ht="15.75" x14ac:dyDescent="0.25">
      <c r="A27" s="38" t="s">
        <v>80</v>
      </c>
      <c r="B27" s="99">
        <v>97.733408608651771</v>
      </c>
      <c r="C27" s="99">
        <v>96.245426089816462</v>
      </c>
      <c r="D27" s="99"/>
      <c r="E27" s="99">
        <f t="shared" si="0"/>
        <v>-1.5224911726895218</v>
      </c>
      <c r="F27" s="99"/>
      <c r="G27" s="99">
        <v>0.42689037576750383</v>
      </c>
      <c r="H27" s="99">
        <v>0.42039100747938252</v>
      </c>
      <c r="J27" s="99">
        <f t="shared" si="1"/>
        <v>-6.49936828812131E-3</v>
      </c>
      <c r="L27" s="1"/>
      <c r="M27" s="1"/>
    </row>
    <row r="28" spans="1:13" s="60" customFormat="1" ht="15.75" x14ac:dyDescent="0.25">
      <c r="A28" s="61" t="s">
        <v>82</v>
      </c>
      <c r="B28" s="100">
        <v>102.4085184745569</v>
      </c>
      <c r="C28" s="100">
        <v>102.25489288047385</v>
      </c>
      <c r="D28" s="100"/>
      <c r="E28" s="100">
        <f t="shared" si="0"/>
        <v>-0.15001251494641821</v>
      </c>
      <c r="F28" s="100"/>
      <c r="G28" s="100">
        <v>2.0563092655423127</v>
      </c>
      <c r="H28" s="100">
        <v>2.0532245442979966</v>
      </c>
      <c r="I28" s="110"/>
      <c r="J28" s="100">
        <f t="shared" si="1"/>
        <v>-3.0847212443161354E-3</v>
      </c>
      <c r="L28" s="1"/>
      <c r="M28" s="1"/>
    </row>
    <row r="29" spans="1:13" ht="15.75" x14ac:dyDescent="0.25">
      <c r="A29" s="38" t="s">
        <v>158</v>
      </c>
      <c r="B29" s="99">
        <v>61.035063783288663</v>
      </c>
      <c r="C29" s="99">
        <v>61.035063783288663</v>
      </c>
      <c r="D29" s="99"/>
      <c r="E29" s="99">
        <f t="shared" si="0"/>
        <v>0</v>
      </c>
      <c r="F29" s="99"/>
      <c r="G29" s="99">
        <v>0.14303855161432072</v>
      </c>
      <c r="H29" s="99">
        <v>0.14303855161432072</v>
      </c>
      <c r="J29" s="99">
        <f t="shared" si="1"/>
        <v>0</v>
      </c>
      <c r="L29" s="1"/>
      <c r="M29" s="1"/>
    </row>
    <row r="30" spans="1:13" s="60" customFormat="1" ht="15.75" x14ac:dyDescent="0.25">
      <c r="A30" s="64" t="s">
        <v>83</v>
      </c>
      <c r="B30" s="100">
        <v>98.743543069824739</v>
      </c>
      <c r="C30" s="100">
        <v>98.743543069824739</v>
      </c>
      <c r="D30" s="100"/>
      <c r="E30" s="100">
        <f t="shared" si="0"/>
        <v>0</v>
      </c>
      <c r="F30" s="100"/>
      <c r="G30" s="100">
        <v>0.63802336457289377</v>
      </c>
      <c r="H30" s="100">
        <v>0.63802336457289388</v>
      </c>
      <c r="I30" s="110"/>
      <c r="J30" s="100">
        <f t="shared" si="1"/>
        <v>0</v>
      </c>
      <c r="L30" s="1"/>
      <c r="M30" s="1"/>
    </row>
    <row r="31" spans="1:13" ht="15.75" x14ac:dyDescent="0.25">
      <c r="A31" s="38" t="s">
        <v>159</v>
      </c>
      <c r="B31" s="99">
        <v>98.743543069824739</v>
      </c>
      <c r="C31" s="99">
        <v>98.743543069824739</v>
      </c>
      <c r="D31" s="99"/>
      <c r="E31" s="99">
        <f t="shared" si="0"/>
        <v>0</v>
      </c>
      <c r="F31" s="99"/>
      <c r="G31" s="99">
        <v>0.63802336457289377</v>
      </c>
      <c r="H31" s="99">
        <v>0.63802336457289388</v>
      </c>
      <c r="J31" s="99">
        <f t="shared" si="1"/>
        <v>0</v>
      </c>
      <c r="L31" s="1"/>
      <c r="M31" s="1"/>
    </row>
    <row r="32" spans="1:13" s="60" customFormat="1" ht="15.75" x14ac:dyDescent="0.25">
      <c r="A32" s="58" t="s">
        <v>129</v>
      </c>
      <c r="B32" s="101">
        <v>110.96485346626658</v>
      </c>
      <c r="C32" s="101">
        <v>111.4755319856834</v>
      </c>
      <c r="D32" s="101"/>
      <c r="E32" s="101">
        <f t="shared" si="0"/>
        <v>0.46021645905391928</v>
      </c>
      <c r="F32" s="101"/>
      <c r="G32" s="101">
        <v>36.8994672937594</v>
      </c>
      <c r="H32" s="101">
        <v>37.069284715548498</v>
      </c>
      <c r="I32" s="110"/>
      <c r="J32" s="101">
        <f t="shared" si="1"/>
        <v>0.16981742178909798</v>
      </c>
      <c r="L32" s="1"/>
      <c r="M32" s="1"/>
    </row>
    <row r="33" spans="1:13" ht="15.75" x14ac:dyDescent="0.25">
      <c r="A33" s="37" t="s">
        <v>149</v>
      </c>
      <c r="B33" s="99">
        <v>116.38315404414334</v>
      </c>
      <c r="C33" s="99">
        <v>117.09028079278616</v>
      </c>
      <c r="D33" s="99"/>
      <c r="E33" s="99">
        <f t="shared" si="0"/>
        <v>0.60758513931888913</v>
      </c>
      <c r="F33" s="99"/>
      <c r="G33" s="99">
        <v>27.949568019301783</v>
      </c>
      <c r="H33" s="99">
        <v>28.119385441090888</v>
      </c>
      <c r="J33" s="99">
        <f t="shared" si="1"/>
        <v>0.16981742178910508</v>
      </c>
      <c r="L33" s="1"/>
      <c r="M33" s="1"/>
    </row>
    <row r="34" spans="1:13" s="60" customFormat="1" ht="15.75" x14ac:dyDescent="0.25">
      <c r="A34" s="61" t="s">
        <v>160</v>
      </c>
      <c r="B34" s="100">
        <v>116.38315404414334</v>
      </c>
      <c r="C34" s="100">
        <v>117.09028079278616</v>
      </c>
      <c r="D34" s="100"/>
      <c r="E34" s="100">
        <f t="shared" si="0"/>
        <v>0.60758513931888913</v>
      </c>
      <c r="F34" s="100"/>
      <c r="G34" s="100">
        <v>27.949568019301783</v>
      </c>
      <c r="H34" s="100">
        <v>28.119385441090888</v>
      </c>
      <c r="I34" s="110"/>
      <c r="J34" s="100">
        <f t="shared" si="1"/>
        <v>0.16981742178910508</v>
      </c>
      <c r="L34" s="1"/>
      <c r="M34" s="1"/>
    </row>
    <row r="35" spans="1:13" ht="15.75" x14ac:dyDescent="0.25">
      <c r="A35" s="37" t="s">
        <v>148</v>
      </c>
      <c r="B35" s="99">
        <v>109.63062621556207</v>
      </c>
      <c r="C35" s="99">
        <v>109.63062621556207</v>
      </c>
      <c r="D35" s="99"/>
      <c r="E35" s="99">
        <f t="shared" si="0"/>
        <v>0</v>
      </c>
      <c r="F35" s="99"/>
      <c r="G35" s="99">
        <v>1.3385019901351407</v>
      </c>
      <c r="H35" s="99">
        <v>1.3385019901351407</v>
      </c>
      <c r="J35" s="99">
        <f t="shared" si="1"/>
        <v>0</v>
      </c>
      <c r="L35" s="1"/>
      <c r="M35" s="1"/>
    </row>
    <row r="36" spans="1:13" s="60" customFormat="1" ht="15.75" x14ac:dyDescent="0.25">
      <c r="A36" s="61" t="s">
        <v>161</v>
      </c>
      <c r="B36" s="100">
        <v>97.53792390043445</v>
      </c>
      <c r="C36" s="100">
        <v>97.53792390043445</v>
      </c>
      <c r="D36" s="100"/>
      <c r="E36" s="100">
        <f t="shared" si="0"/>
        <v>0</v>
      </c>
      <c r="F36" s="100"/>
      <c r="G36" s="100">
        <v>0.57983391981280386</v>
      </c>
      <c r="H36" s="100">
        <v>0.57983391981280386</v>
      </c>
      <c r="I36" s="110"/>
      <c r="J36" s="100">
        <f t="shared" si="1"/>
        <v>0</v>
      </c>
      <c r="L36" s="1"/>
      <c r="M36" s="1"/>
    </row>
    <row r="37" spans="1:13" ht="15.75" x14ac:dyDescent="0.25">
      <c r="A37" s="38" t="s">
        <v>162</v>
      </c>
      <c r="B37" s="99">
        <v>121.10601416389966</v>
      </c>
      <c r="C37" s="99">
        <v>121.10601416389966</v>
      </c>
      <c r="D37" s="99"/>
      <c r="E37" s="99">
        <f t="shared" si="0"/>
        <v>0</v>
      </c>
      <c r="F37" s="99"/>
      <c r="G37" s="99">
        <v>0.75866807032233674</v>
      </c>
      <c r="H37" s="99">
        <v>0.75866807032233685</v>
      </c>
      <c r="J37" s="99">
        <f t="shared" si="1"/>
        <v>0</v>
      </c>
      <c r="L37" s="1"/>
      <c r="M37" s="1"/>
    </row>
    <row r="38" spans="1:13" s="60" customFormat="1" ht="15.75" x14ac:dyDescent="0.25">
      <c r="A38" s="64" t="s">
        <v>147</v>
      </c>
      <c r="B38" s="100">
        <v>101.33458127757973</v>
      </c>
      <c r="C38" s="100">
        <v>101.33458127757973</v>
      </c>
      <c r="D38" s="100"/>
      <c r="E38" s="100">
        <f t="shared" si="0"/>
        <v>0</v>
      </c>
      <c r="F38" s="100"/>
      <c r="G38" s="100">
        <v>3.0910336413052324</v>
      </c>
      <c r="H38" s="100">
        <v>3.0910336413052324</v>
      </c>
      <c r="I38" s="110"/>
      <c r="J38" s="100">
        <f t="shared" si="1"/>
        <v>0</v>
      </c>
      <c r="L38" s="1"/>
      <c r="M38" s="1"/>
    </row>
    <row r="39" spans="1:13" ht="15.75" x14ac:dyDescent="0.25">
      <c r="A39" s="38" t="s">
        <v>84</v>
      </c>
      <c r="B39" s="99">
        <v>100.00000000000001</v>
      </c>
      <c r="C39" s="99">
        <v>100.00000000000001</v>
      </c>
      <c r="D39" s="99"/>
      <c r="E39" s="99">
        <f t="shared" si="0"/>
        <v>0</v>
      </c>
      <c r="F39" s="99"/>
      <c r="G39" s="99">
        <v>2.7871770751551548</v>
      </c>
      <c r="H39" s="99">
        <v>2.7871770751551548</v>
      </c>
      <c r="J39" s="99">
        <f t="shared" si="1"/>
        <v>0</v>
      </c>
      <c r="L39" s="1"/>
      <c r="M39" s="1"/>
    </row>
    <row r="40" spans="1:13" s="60" customFormat="1" ht="15.75" x14ac:dyDescent="0.25">
      <c r="A40" s="61" t="s">
        <v>86</v>
      </c>
      <c r="B40" s="100">
        <v>115.47005383792515</v>
      </c>
      <c r="C40" s="100">
        <v>115.47005383792515</v>
      </c>
      <c r="D40" s="100"/>
      <c r="E40" s="100">
        <f t="shared" si="0"/>
        <v>0</v>
      </c>
      <c r="F40" s="100"/>
      <c r="G40" s="100">
        <v>0.30385656615007756</v>
      </c>
      <c r="H40" s="100">
        <v>0.30385656615007761</v>
      </c>
      <c r="I40" s="110"/>
      <c r="J40" s="100">
        <f t="shared" si="1"/>
        <v>0</v>
      </c>
      <c r="L40" s="1"/>
      <c r="M40" s="1"/>
    </row>
    <row r="41" spans="1:13" ht="15.75" x14ac:dyDescent="0.25">
      <c r="A41" s="37" t="s">
        <v>146</v>
      </c>
      <c r="B41" s="99">
        <v>91.009460793044184</v>
      </c>
      <c r="C41" s="99">
        <v>91.009460793044184</v>
      </c>
      <c r="D41" s="99"/>
      <c r="E41" s="99">
        <f t="shared" si="0"/>
        <v>0</v>
      </c>
      <c r="F41" s="99"/>
      <c r="G41" s="99">
        <v>4.5203636430172418</v>
      </c>
      <c r="H41" s="99">
        <v>4.5203636430172427</v>
      </c>
      <c r="J41" s="99">
        <f t="shared" si="1"/>
        <v>0</v>
      </c>
      <c r="L41" s="1"/>
      <c r="M41" s="1"/>
    </row>
    <row r="42" spans="1:13" s="60" customFormat="1" ht="15.75" x14ac:dyDescent="0.25">
      <c r="A42" s="61" t="s">
        <v>17</v>
      </c>
      <c r="B42" s="100">
        <v>79.303325232056409</v>
      </c>
      <c r="C42" s="100">
        <v>79.303325232056409</v>
      </c>
      <c r="D42" s="100"/>
      <c r="E42" s="100">
        <f t="shared" si="0"/>
        <v>0</v>
      </c>
      <c r="F42" s="100"/>
      <c r="G42" s="100">
        <v>2.4710764707874038</v>
      </c>
      <c r="H42" s="100">
        <v>2.4710764707874042</v>
      </c>
      <c r="I42" s="110"/>
      <c r="J42" s="100">
        <f t="shared" si="1"/>
        <v>0</v>
      </c>
      <c r="L42" s="1"/>
      <c r="M42" s="1"/>
    </row>
    <row r="43" spans="1:13" ht="15.75" x14ac:dyDescent="0.25">
      <c r="A43" s="38" t="s">
        <v>88</v>
      </c>
      <c r="B43" s="99">
        <v>93.333333333333329</v>
      </c>
      <c r="C43" s="99">
        <v>93.333333333333329</v>
      </c>
      <c r="D43" s="99"/>
      <c r="E43" s="99">
        <f t="shared" si="0"/>
        <v>0</v>
      </c>
      <c r="F43" s="99"/>
      <c r="G43" s="99">
        <v>1.0391494465859972</v>
      </c>
      <c r="H43" s="99">
        <v>1.0391494465859974</v>
      </c>
      <c r="J43" s="99">
        <f t="shared" si="1"/>
        <v>0</v>
      </c>
      <c r="L43" s="1"/>
      <c r="M43" s="1"/>
    </row>
    <row r="44" spans="1:13" s="60" customFormat="1" ht="15.75" x14ac:dyDescent="0.25">
      <c r="A44" s="61" t="s">
        <v>90</v>
      </c>
      <c r="B44" s="100">
        <v>136.95652173913044</v>
      </c>
      <c r="C44" s="100">
        <v>136.95652173913044</v>
      </c>
      <c r="D44" s="100"/>
      <c r="E44" s="100">
        <f t="shared" si="0"/>
        <v>0</v>
      </c>
      <c r="F44" s="100"/>
      <c r="G44" s="100">
        <v>1.0101377256438411</v>
      </c>
      <c r="H44" s="100">
        <v>1.0101377256438411</v>
      </c>
      <c r="I44" s="110"/>
      <c r="J44" s="100">
        <f t="shared" si="1"/>
        <v>0</v>
      </c>
      <c r="L44" s="1"/>
      <c r="M44" s="1"/>
    </row>
    <row r="45" spans="1:13" ht="15.75" x14ac:dyDescent="0.25">
      <c r="A45" s="36" t="s">
        <v>250</v>
      </c>
      <c r="B45" s="102">
        <v>94.382912169383218</v>
      </c>
      <c r="C45" s="102">
        <v>93.108856663351176</v>
      </c>
      <c r="D45" s="102"/>
      <c r="E45" s="102">
        <f t="shared" si="0"/>
        <v>-1.349879418581168</v>
      </c>
      <c r="F45" s="102"/>
      <c r="G45" s="102">
        <v>6.9642667414808566</v>
      </c>
      <c r="H45" s="102">
        <v>6.8702575380825133</v>
      </c>
      <c r="J45" s="102">
        <f t="shared" si="1"/>
        <v>-9.4009203398343288E-2</v>
      </c>
      <c r="L45" s="1"/>
      <c r="M45" s="1"/>
    </row>
    <row r="46" spans="1:13" s="60" customFormat="1" ht="15.75" x14ac:dyDescent="0.25">
      <c r="A46" s="64" t="s">
        <v>145</v>
      </c>
      <c r="B46" s="100">
        <v>99.577789090883826</v>
      </c>
      <c r="C46" s="100">
        <v>96.429052213579027</v>
      </c>
      <c r="D46" s="100"/>
      <c r="E46" s="100">
        <f t="shared" si="0"/>
        <v>-3.162087555921711</v>
      </c>
      <c r="F46" s="100"/>
      <c r="G46" s="100">
        <v>2.1781665707368205</v>
      </c>
      <c r="H46" s="100">
        <v>2.1092910366563049</v>
      </c>
      <c r="I46" s="110"/>
      <c r="J46" s="100">
        <f t="shared" si="1"/>
        <v>-6.887553408051561E-2</v>
      </c>
      <c r="L46" s="1"/>
      <c r="M46" s="1"/>
    </row>
    <row r="47" spans="1:13" ht="15.75" x14ac:dyDescent="0.25">
      <c r="A47" s="38" t="s">
        <v>163</v>
      </c>
      <c r="B47" s="99">
        <v>99.577789090883826</v>
      </c>
      <c r="C47" s="99">
        <v>96.429052213579027</v>
      </c>
      <c r="D47" s="99"/>
      <c r="E47" s="99">
        <f t="shared" si="0"/>
        <v>-3.162087555921711</v>
      </c>
      <c r="F47" s="99"/>
      <c r="G47" s="99">
        <v>2.1781665707368205</v>
      </c>
      <c r="H47" s="99">
        <v>2.1092910366563049</v>
      </c>
      <c r="J47" s="99">
        <f t="shared" si="1"/>
        <v>-6.887553408051561E-2</v>
      </c>
      <c r="L47" s="1"/>
      <c r="M47" s="1"/>
    </row>
    <row r="48" spans="1:13" s="60" customFormat="1" ht="15.75" x14ac:dyDescent="0.25">
      <c r="A48" s="64" t="s">
        <v>92</v>
      </c>
      <c r="B48" s="100">
        <v>95.449555601663604</v>
      </c>
      <c r="C48" s="100">
        <v>90.496853918610711</v>
      </c>
      <c r="D48" s="100"/>
      <c r="E48" s="100">
        <f t="shared" si="0"/>
        <v>-5.1888158638703779</v>
      </c>
      <c r="F48" s="100"/>
      <c r="G48" s="100">
        <v>0.30502954331202164</v>
      </c>
      <c r="H48" s="100">
        <v>0.28920212197915612</v>
      </c>
      <c r="I48" s="110"/>
      <c r="J48" s="100">
        <f t="shared" si="1"/>
        <v>-1.5827421332865521E-2</v>
      </c>
      <c r="L48" s="1"/>
      <c r="M48" s="1"/>
    </row>
    <row r="49" spans="1:13" ht="15.75" x14ac:dyDescent="0.25">
      <c r="A49" s="38" t="s">
        <v>93</v>
      </c>
      <c r="B49" s="99">
        <v>95.449555601663604</v>
      </c>
      <c r="C49" s="99">
        <v>90.496853918610711</v>
      </c>
      <c r="D49" s="99"/>
      <c r="E49" s="99">
        <f t="shared" si="0"/>
        <v>-5.1888158638703779</v>
      </c>
      <c r="F49" s="99"/>
      <c r="G49" s="99">
        <v>0.30502954331202164</v>
      </c>
      <c r="H49" s="99">
        <v>0.28920212197915612</v>
      </c>
      <c r="J49" s="99">
        <f t="shared" si="1"/>
        <v>-1.5827421332865521E-2</v>
      </c>
      <c r="L49" s="1"/>
      <c r="M49" s="1"/>
    </row>
    <row r="50" spans="1:13" s="60" customFormat="1" ht="15.75" x14ac:dyDescent="0.25">
      <c r="A50" s="64" t="s">
        <v>94</v>
      </c>
      <c r="B50" s="100">
        <v>73.517738428181872</v>
      </c>
      <c r="C50" s="100">
        <v>73.517738428181872</v>
      </c>
      <c r="D50" s="100"/>
      <c r="E50" s="100">
        <f t="shared" si="0"/>
        <v>0</v>
      </c>
      <c r="F50" s="100"/>
      <c r="G50" s="100">
        <v>1.4963392814680649</v>
      </c>
      <c r="H50" s="100">
        <v>1.4963392814680652</v>
      </c>
      <c r="I50" s="110"/>
      <c r="J50" s="100">
        <f t="shared" si="1"/>
        <v>0</v>
      </c>
      <c r="L50" s="1"/>
      <c r="M50" s="1"/>
    </row>
    <row r="51" spans="1:13" ht="15.75" x14ac:dyDescent="0.25">
      <c r="A51" s="38" t="s">
        <v>164</v>
      </c>
      <c r="B51" s="99">
        <v>72.594494644034185</v>
      </c>
      <c r="C51" s="99">
        <v>72.594494644034185</v>
      </c>
      <c r="D51" s="99"/>
      <c r="E51" s="99">
        <f t="shared" si="0"/>
        <v>0</v>
      </c>
      <c r="F51" s="99"/>
      <c r="G51" s="99">
        <v>1.3526375630679024</v>
      </c>
      <c r="H51" s="99">
        <v>1.3526375630679024</v>
      </c>
      <c r="J51" s="99">
        <f t="shared" si="1"/>
        <v>0</v>
      </c>
      <c r="L51" s="1"/>
      <c r="M51" s="1"/>
    </row>
    <row r="52" spans="1:13" s="60" customFormat="1" ht="15.75" x14ac:dyDescent="0.25">
      <c r="A52" s="61" t="s">
        <v>97</v>
      </c>
      <c r="B52" s="100">
        <v>83.515408429430153</v>
      </c>
      <c r="C52" s="100">
        <v>83.515408429430153</v>
      </c>
      <c r="D52" s="100"/>
      <c r="E52" s="100">
        <f t="shared" si="0"/>
        <v>0</v>
      </c>
      <c r="F52" s="100"/>
      <c r="G52" s="100">
        <v>0.14370171840016255</v>
      </c>
      <c r="H52" s="100">
        <v>0.14370171840016255</v>
      </c>
      <c r="I52" s="110"/>
      <c r="J52" s="100">
        <f t="shared" si="1"/>
        <v>0</v>
      </c>
      <c r="L52" s="1"/>
      <c r="M52" s="1"/>
    </row>
    <row r="53" spans="1:13" ht="15.75" x14ac:dyDescent="0.25">
      <c r="A53" s="37" t="s">
        <v>144</v>
      </c>
      <c r="B53" s="99">
        <v>106.47377158879404</v>
      </c>
      <c r="C53" s="99">
        <v>105.20213870877737</v>
      </c>
      <c r="D53" s="99"/>
      <c r="E53" s="99">
        <f t="shared" si="0"/>
        <v>-1.1943156150490908</v>
      </c>
      <c r="F53" s="99"/>
      <c r="G53" s="99">
        <v>0.80837136367142393</v>
      </c>
      <c r="H53" s="99">
        <v>0.79871685824751093</v>
      </c>
      <c r="J53" s="99">
        <f t="shared" si="1"/>
        <v>-9.6545054239129957E-3</v>
      </c>
      <c r="L53" s="1"/>
      <c r="M53" s="1"/>
    </row>
    <row r="54" spans="1:13" s="60" customFormat="1" ht="15.75" x14ac:dyDescent="0.25">
      <c r="A54" s="61" t="s">
        <v>165</v>
      </c>
      <c r="B54" s="100">
        <v>106.47377158879404</v>
      </c>
      <c r="C54" s="100">
        <v>105.20213870877737</v>
      </c>
      <c r="D54" s="100"/>
      <c r="E54" s="100">
        <f t="shared" si="0"/>
        <v>-1.1943156150490908</v>
      </c>
      <c r="F54" s="100"/>
      <c r="G54" s="100">
        <v>0.80837136367142393</v>
      </c>
      <c r="H54" s="100">
        <v>0.79871685824751093</v>
      </c>
      <c r="I54" s="110"/>
      <c r="J54" s="100">
        <f t="shared" si="1"/>
        <v>-9.6545054239129957E-3</v>
      </c>
      <c r="L54" s="1"/>
      <c r="M54" s="1"/>
    </row>
    <row r="55" spans="1:13" ht="15.75" x14ac:dyDescent="0.25">
      <c r="A55" s="37" t="s">
        <v>143</v>
      </c>
      <c r="B55" s="99">
        <v>93.948496146306269</v>
      </c>
      <c r="C55" s="99">
        <v>93.948496146306269</v>
      </c>
      <c r="D55" s="99"/>
      <c r="E55" s="99">
        <f t="shared" si="0"/>
        <v>0</v>
      </c>
      <c r="F55" s="99"/>
      <c r="G55" s="99">
        <v>0.26318349559706156</v>
      </c>
      <c r="H55" s="99">
        <v>0.26318349559706156</v>
      </c>
      <c r="J55" s="99">
        <f t="shared" si="1"/>
        <v>0</v>
      </c>
      <c r="L55" s="1"/>
      <c r="M55" s="1"/>
    </row>
    <row r="56" spans="1:13" s="60" customFormat="1" ht="15.75" x14ac:dyDescent="0.25">
      <c r="A56" s="61" t="s">
        <v>166</v>
      </c>
      <c r="B56" s="100">
        <v>93.948496146306269</v>
      </c>
      <c r="C56" s="100">
        <v>93.948496146306269</v>
      </c>
      <c r="D56" s="100"/>
      <c r="E56" s="100">
        <f t="shared" si="0"/>
        <v>0</v>
      </c>
      <c r="F56" s="100"/>
      <c r="G56" s="100">
        <v>0.26318349559706156</v>
      </c>
      <c r="H56" s="100">
        <v>0.26318349559706156</v>
      </c>
      <c r="I56" s="110"/>
      <c r="J56" s="100">
        <f t="shared" si="1"/>
        <v>0</v>
      </c>
      <c r="L56" s="1"/>
      <c r="M56" s="1"/>
    </row>
    <row r="57" spans="1:13" ht="15.75" x14ac:dyDescent="0.25">
      <c r="A57" s="37" t="s">
        <v>142</v>
      </c>
      <c r="B57" s="99">
        <v>106.4613640269438</v>
      </c>
      <c r="C57" s="99">
        <v>106.48074329604999</v>
      </c>
      <c r="D57" s="99"/>
      <c r="E57" s="99">
        <f t="shared" si="0"/>
        <v>1.8203100517566462E-2</v>
      </c>
      <c r="F57" s="99"/>
      <c r="G57" s="99">
        <v>1.9131764866954633</v>
      </c>
      <c r="H57" s="99">
        <v>1.913524744134415</v>
      </c>
      <c r="J57" s="99">
        <f t="shared" si="1"/>
        <v>3.4825743895172678E-4</v>
      </c>
      <c r="L57" s="1"/>
      <c r="M57" s="1"/>
    </row>
    <row r="58" spans="1:13" s="60" customFormat="1" ht="15.75" x14ac:dyDescent="0.25">
      <c r="A58" s="61" t="s">
        <v>99</v>
      </c>
      <c r="B58" s="100">
        <v>100.01111274982418</v>
      </c>
      <c r="C58" s="100">
        <v>100.04438688965385</v>
      </c>
      <c r="D58" s="100"/>
      <c r="E58" s="100">
        <f t="shared" si="0"/>
        <v>3.3270442568622549E-2</v>
      </c>
      <c r="F58" s="100"/>
      <c r="G58" s="100">
        <v>1.0467472388845607</v>
      </c>
      <c r="H58" s="100">
        <v>1.0470954963235126</v>
      </c>
      <c r="I58" s="110"/>
      <c r="J58" s="100">
        <f t="shared" si="1"/>
        <v>3.4825743895194883E-4</v>
      </c>
      <c r="L58" s="1"/>
      <c r="M58" s="1"/>
    </row>
    <row r="59" spans="1:13" ht="15.75" x14ac:dyDescent="0.25">
      <c r="A59" s="38" t="s">
        <v>167</v>
      </c>
      <c r="B59" s="99">
        <v>115.45757261280761</v>
      </c>
      <c r="C59" s="99">
        <v>115.45757261280761</v>
      </c>
      <c r="D59" s="99"/>
      <c r="E59" s="99">
        <f t="shared" si="0"/>
        <v>0</v>
      </c>
      <c r="F59" s="99"/>
      <c r="G59" s="99">
        <v>0.86642924781090258</v>
      </c>
      <c r="H59" s="99">
        <v>0.86642924781090269</v>
      </c>
      <c r="J59" s="99">
        <f t="shared" si="1"/>
        <v>0</v>
      </c>
      <c r="L59" s="1"/>
      <c r="M59" s="1"/>
    </row>
    <row r="60" spans="1:13" s="66" customFormat="1" ht="15.75" x14ac:dyDescent="0.25">
      <c r="A60" s="58" t="s">
        <v>2</v>
      </c>
      <c r="B60" s="101">
        <v>128.5074215296722</v>
      </c>
      <c r="C60" s="101">
        <v>128.5074215296722</v>
      </c>
      <c r="D60" s="101"/>
      <c r="E60" s="101">
        <f t="shared" si="0"/>
        <v>0</v>
      </c>
      <c r="F60" s="101"/>
      <c r="G60" s="101">
        <v>4.2977814712056235</v>
      </c>
      <c r="H60" s="101">
        <v>4.2977814712056235</v>
      </c>
      <c r="I60" s="111"/>
      <c r="J60" s="101">
        <f t="shared" si="1"/>
        <v>0</v>
      </c>
      <c r="L60" s="1"/>
      <c r="M60" s="1"/>
    </row>
    <row r="61" spans="1:13" ht="15.75" x14ac:dyDescent="0.25">
      <c r="A61" s="37" t="s">
        <v>141</v>
      </c>
      <c r="B61" s="99">
        <v>101.4183501511001</v>
      </c>
      <c r="C61" s="99">
        <v>101.4183501511001</v>
      </c>
      <c r="D61" s="99"/>
      <c r="E61" s="99">
        <f t="shared" si="0"/>
        <v>0</v>
      </c>
      <c r="F61" s="99"/>
      <c r="G61" s="99">
        <v>1.9110822286948215</v>
      </c>
      <c r="H61" s="99">
        <v>1.9110822286948217</v>
      </c>
      <c r="J61" s="99">
        <f t="shared" si="1"/>
        <v>0</v>
      </c>
      <c r="L61" s="1"/>
      <c r="M61" s="1"/>
    </row>
    <row r="62" spans="1:13" s="60" customFormat="1" ht="15.75" x14ac:dyDescent="0.25">
      <c r="A62" s="61" t="s">
        <v>102</v>
      </c>
      <c r="B62" s="100">
        <v>106.65721837998859</v>
      </c>
      <c r="C62" s="100">
        <v>106.65721837998859</v>
      </c>
      <c r="D62" s="100"/>
      <c r="E62" s="100">
        <f t="shared" si="0"/>
        <v>0</v>
      </c>
      <c r="F62" s="100"/>
      <c r="G62" s="100">
        <v>1.3215048671138498</v>
      </c>
      <c r="H62" s="100">
        <v>1.3215048671138498</v>
      </c>
      <c r="I62" s="110"/>
      <c r="J62" s="100">
        <f t="shared" si="1"/>
        <v>0</v>
      </c>
      <c r="L62" s="1"/>
      <c r="M62" s="1"/>
    </row>
    <row r="63" spans="1:13" ht="15.75" x14ac:dyDescent="0.25">
      <c r="A63" s="38" t="s">
        <v>168</v>
      </c>
      <c r="B63" s="99">
        <v>91.35990548317713</v>
      </c>
      <c r="C63" s="99">
        <v>91.35990548317713</v>
      </c>
      <c r="D63" s="99"/>
      <c r="E63" s="99">
        <f t="shared" si="0"/>
        <v>0</v>
      </c>
      <c r="F63" s="99"/>
      <c r="G63" s="99">
        <v>0.58957736158097174</v>
      </c>
      <c r="H63" s="99">
        <v>0.58957736158097185</v>
      </c>
      <c r="J63" s="99">
        <f t="shared" si="1"/>
        <v>0</v>
      </c>
      <c r="L63" s="1"/>
      <c r="M63" s="1"/>
    </row>
    <row r="64" spans="1:13" s="60" customFormat="1" ht="15.75" x14ac:dyDescent="0.25">
      <c r="A64" s="64" t="s">
        <v>104</v>
      </c>
      <c r="B64" s="100">
        <v>163.46937158495564</v>
      </c>
      <c r="C64" s="100">
        <v>163.46937158495564</v>
      </c>
      <c r="D64" s="100"/>
      <c r="E64" s="100">
        <f t="shared" si="0"/>
        <v>0</v>
      </c>
      <c r="F64" s="100"/>
      <c r="G64" s="100">
        <v>2.3866992425108009</v>
      </c>
      <c r="H64" s="100">
        <v>2.3866992425108013</v>
      </c>
      <c r="I64" s="110"/>
      <c r="J64" s="100">
        <f t="shared" si="1"/>
        <v>0</v>
      </c>
      <c r="L64" s="1"/>
      <c r="M64" s="1"/>
    </row>
    <row r="65" spans="1:13" ht="15.75" x14ac:dyDescent="0.25">
      <c r="A65" s="38" t="s">
        <v>19</v>
      </c>
      <c r="B65" s="99">
        <v>169.42514348606315</v>
      </c>
      <c r="C65" s="99">
        <v>169.42514348606315</v>
      </c>
      <c r="D65" s="99"/>
      <c r="E65" s="99">
        <f t="shared" si="0"/>
        <v>0</v>
      </c>
      <c r="F65" s="99"/>
      <c r="G65" s="99">
        <v>2.0171197944637971</v>
      </c>
      <c r="H65" s="99">
        <v>2.0171197944637975</v>
      </c>
      <c r="J65" s="99">
        <f t="shared" si="1"/>
        <v>0</v>
      </c>
      <c r="L65" s="1"/>
      <c r="M65" s="1"/>
    </row>
    <row r="66" spans="1:13" s="60" customFormat="1" ht="15.75" x14ac:dyDescent="0.25">
      <c r="A66" s="61" t="s">
        <v>106</v>
      </c>
      <c r="B66" s="100">
        <v>146.66666666666663</v>
      </c>
      <c r="C66" s="100">
        <v>146.66666666666663</v>
      </c>
      <c r="D66" s="100"/>
      <c r="E66" s="100">
        <f t="shared" si="0"/>
        <v>0</v>
      </c>
      <c r="F66" s="100"/>
      <c r="G66" s="100">
        <v>0.13728657167136601</v>
      </c>
      <c r="H66" s="100">
        <v>0.13728657167136601</v>
      </c>
      <c r="I66" s="110"/>
      <c r="J66" s="100">
        <f t="shared" si="1"/>
        <v>0</v>
      </c>
      <c r="L66" s="1"/>
      <c r="M66" s="1"/>
    </row>
    <row r="67" spans="1:13" ht="15.75" x14ac:dyDescent="0.25">
      <c r="A67" s="38" t="s">
        <v>108</v>
      </c>
      <c r="B67" s="99">
        <v>132.09195402298852</v>
      </c>
      <c r="C67" s="99">
        <v>132.09195402298852</v>
      </c>
      <c r="D67" s="99"/>
      <c r="E67" s="99">
        <f t="shared" si="0"/>
        <v>0</v>
      </c>
      <c r="F67" s="99"/>
      <c r="G67" s="99">
        <v>0.23229287637563803</v>
      </c>
      <c r="H67" s="99">
        <v>0.23229287637563809</v>
      </c>
      <c r="J67" s="99">
        <f t="shared" si="1"/>
        <v>0</v>
      </c>
      <c r="L67" s="1"/>
      <c r="M67" s="1"/>
    </row>
    <row r="68" spans="1:13" s="60" customFormat="1" ht="15.75" x14ac:dyDescent="0.25">
      <c r="A68" s="58" t="s">
        <v>3</v>
      </c>
      <c r="B68" s="101">
        <v>107.4294904912101</v>
      </c>
      <c r="C68" s="101">
        <v>107.42949270407681</v>
      </c>
      <c r="D68" s="101"/>
      <c r="E68" s="101">
        <f t="shared" si="0"/>
        <v>2.0598317052034076E-6</v>
      </c>
      <c r="F68" s="101"/>
      <c r="G68" s="101">
        <v>5.3980705669517981</v>
      </c>
      <c r="H68" s="101">
        <v>5.3980706781429673</v>
      </c>
      <c r="I68" s="110"/>
      <c r="J68" s="101">
        <f t="shared" si="1"/>
        <v>1.1119116916091798E-7</v>
      </c>
      <c r="L68" s="1"/>
      <c r="M68" s="1"/>
    </row>
    <row r="69" spans="1:13" ht="15.75" x14ac:dyDescent="0.25">
      <c r="A69" s="37" t="s">
        <v>150</v>
      </c>
      <c r="B69" s="99">
        <v>102.60908327163001</v>
      </c>
      <c r="C69" s="99">
        <v>102.60908716691529</v>
      </c>
      <c r="D69" s="99"/>
      <c r="E69" s="99">
        <f t="shared" ref="E69:E115" si="2">((C69/B69-1)*100)</f>
        <v>3.796238257081086E-6</v>
      </c>
      <c r="F69" s="99"/>
      <c r="G69" s="99">
        <v>2.9289828633150723</v>
      </c>
      <c r="H69" s="99">
        <v>2.9289829745062401</v>
      </c>
      <c r="J69" s="99">
        <f t="shared" si="1"/>
        <v>1.1119116782865035E-7</v>
      </c>
      <c r="L69" s="1"/>
      <c r="M69" s="1"/>
    </row>
    <row r="70" spans="1:13" s="60" customFormat="1" ht="15.75" x14ac:dyDescent="0.25">
      <c r="A70" s="61" t="s">
        <v>109</v>
      </c>
      <c r="B70" s="100">
        <v>102.38297580557921</v>
      </c>
      <c r="C70" s="100">
        <v>102.38298068130703</v>
      </c>
      <c r="D70" s="100"/>
      <c r="E70" s="100">
        <f t="shared" si="2"/>
        <v>4.7622446874839852E-6</v>
      </c>
      <c r="F70" s="100"/>
      <c r="G70" s="100">
        <v>2.3348478476605905</v>
      </c>
      <c r="H70" s="100">
        <v>2.3348479588517588</v>
      </c>
      <c r="I70" s="110"/>
      <c r="J70" s="100">
        <f t="shared" si="1"/>
        <v>1.1119116827273956E-7</v>
      </c>
      <c r="L70" s="1"/>
      <c r="M70" s="1"/>
    </row>
    <row r="71" spans="1:13" ht="15.75" x14ac:dyDescent="0.25">
      <c r="A71" s="38" t="s">
        <v>169</v>
      </c>
      <c r="B71" s="99">
        <v>58.577205646101383</v>
      </c>
      <c r="C71" s="99">
        <v>58.577205646101383</v>
      </c>
      <c r="D71" s="99"/>
      <c r="E71" s="99">
        <f t="shared" si="2"/>
        <v>0</v>
      </c>
      <c r="F71" s="99"/>
      <c r="G71" s="99">
        <v>3.789768762796257E-2</v>
      </c>
      <c r="H71" s="99">
        <v>3.789768762796257E-2</v>
      </c>
      <c r="J71" s="99">
        <f t="shared" si="1"/>
        <v>0</v>
      </c>
      <c r="L71" s="1"/>
      <c r="M71" s="1"/>
    </row>
    <row r="72" spans="1:13" s="60" customFormat="1" ht="15.75" x14ac:dyDescent="0.25">
      <c r="A72" s="61" t="s">
        <v>170</v>
      </c>
      <c r="B72" s="100">
        <v>109.21488126207966</v>
      </c>
      <c r="C72" s="100">
        <v>109.21488126207966</v>
      </c>
      <c r="D72" s="100"/>
      <c r="E72" s="100">
        <f t="shared" si="2"/>
        <v>0</v>
      </c>
      <c r="F72" s="100"/>
      <c r="G72" s="100">
        <v>0.55623732802651893</v>
      </c>
      <c r="H72" s="100">
        <v>0.55623732802651893</v>
      </c>
      <c r="I72" s="110"/>
      <c r="J72" s="100">
        <f t="shared" ref="J72:J115" si="3">H72-G72</f>
        <v>0</v>
      </c>
      <c r="L72" s="1"/>
      <c r="M72" s="1"/>
    </row>
    <row r="73" spans="1:13" ht="15.75" x14ac:dyDescent="0.25">
      <c r="A73" s="37" t="s">
        <v>111</v>
      </c>
      <c r="B73" s="99">
        <v>113.76971914829387</v>
      </c>
      <c r="C73" s="99">
        <v>113.76971914829387</v>
      </c>
      <c r="D73" s="99"/>
      <c r="E73" s="99">
        <f t="shared" si="2"/>
        <v>0</v>
      </c>
      <c r="F73" s="99"/>
      <c r="G73" s="99">
        <v>2.4690877036367271</v>
      </c>
      <c r="H73" s="99">
        <v>2.4690877036367271</v>
      </c>
      <c r="J73" s="99">
        <f t="shared" si="3"/>
        <v>0</v>
      </c>
      <c r="L73" s="1"/>
      <c r="M73" s="1"/>
    </row>
    <row r="74" spans="1:13" s="60" customFormat="1" ht="15.75" x14ac:dyDescent="0.25">
      <c r="A74" s="61" t="s">
        <v>171</v>
      </c>
      <c r="B74" s="100">
        <v>122.09635610194326</v>
      </c>
      <c r="C74" s="100">
        <v>122.09635610194326</v>
      </c>
      <c r="D74" s="100"/>
      <c r="E74" s="100">
        <f t="shared" si="2"/>
        <v>0</v>
      </c>
      <c r="F74" s="100"/>
      <c r="G74" s="100">
        <v>0.90627837124632549</v>
      </c>
      <c r="H74" s="100">
        <v>0.90627837124632549</v>
      </c>
      <c r="I74" s="110"/>
      <c r="J74" s="100">
        <f t="shared" si="3"/>
        <v>0</v>
      </c>
      <c r="L74" s="1"/>
      <c r="M74" s="1"/>
    </row>
    <row r="75" spans="1:13" ht="15.75" x14ac:dyDescent="0.25">
      <c r="A75" s="38" t="s">
        <v>172</v>
      </c>
      <c r="B75" s="99">
        <v>105.39652721250954</v>
      </c>
      <c r="C75" s="99">
        <v>105.39652721250954</v>
      </c>
      <c r="D75" s="99"/>
      <c r="E75" s="99">
        <f t="shared" si="2"/>
        <v>0</v>
      </c>
      <c r="F75" s="99"/>
      <c r="G75" s="99">
        <v>0.41108581679925321</v>
      </c>
      <c r="H75" s="99">
        <v>0.41108581679925321</v>
      </c>
      <c r="J75" s="99">
        <f t="shared" si="3"/>
        <v>0</v>
      </c>
      <c r="L75" s="1"/>
      <c r="M75" s="1"/>
    </row>
    <row r="76" spans="1:13" s="60" customFormat="1" ht="15.75" x14ac:dyDescent="0.25">
      <c r="A76" s="61" t="s">
        <v>173</v>
      </c>
      <c r="B76" s="100">
        <v>110.96157043944844</v>
      </c>
      <c r="C76" s="100">
        <v>110.96157043944844</v>
      </c>
      <c r="D76" s="100"/>
      <c r="E76" s="100">
        <f t="shared" si="2"/>
        <v>0</v>
      </c>
      <c r="F76" s="100"/>
      <c r="G76" s="100">
        <v>1.1517235155911481</v>
      </c>
      <c r="H76" s="100">
        <v>1.1517235155911483</v>
      </c>
      <c r="I76" s="110"/>
      <c r="J76" s="100">
        <f t="shared" si="3"/>
        <v>0</v>
      </c>
      <c r="L76" s="1"/>
      <c r="M76" s="1"/>
    </row>
    <row r="77" spans="1:13" ht="15.75" x14ac:dyDescent="0.25">
      <c r="A77" s="36" t="s">
        <v>4</v>
      </c>
      <c r="B77" s="102">
        <v>95.746365973594948</v>
      </c>
      <c r="C77" s="102">
        <v>95.746365973594948</v>
      </c>
      <c r="D77" s="102"/>
      <c r="E77" s="102">
        <f t="shared" si="2"/>
        <v>0</v>
      </c>
      <c r="F77" s="102"/>
      <c r="G77" s="102">
        <v>4.739381463030143</v>
      </c>
      <c r="H77" s="102">
        <v>4.7393814630301438</v>
      </c>
      <c r="J77" s="102">
        <f t="shared" si="3"/>
        <v>0</v>
      </c>
      <c r="L77" s="1"/>
      <c r="M77" s="1"/>
    </row>
    <row r="78" spans="1:13" s="60" customFormat="1" ht="15.75" x14ac:dyDescent="0.25">
      <c r="A78" s="64" t="s">
        <v>140</v>
      </c>
      <c r="B78" s="100">
        <v>67.034874246153493</v>
      </c>
      <c r="C78" s="100">
        <v>67.034874246153493</v>
      </c>
      <c r="D78" s="100"/>
      <c r="E78" s="100">
        <f t="shared" si="2"/>
        <v>0</v>
      </c>
      <c r="F78" s="100"/>
      <c r="G78" s="100">
        <v>0.90138280018030759</v>
      </c>
      <c r="H78" s="100">
        <v>0.90138280018030781</v>
      </c>
      <c r="I78" s="110"/>
      <c r="J78" s="100">
        <f t="shared" si="3"/>
        <v>0</v>
      </c>
      <c r="L78" s="1"/>
      <c r="M78" s="1"/>
    </row>
    <row r="79" spans="1:13" ht="15.75" x14ac:dyDescent="0.25">
      <c r="A79" s="38" t="s">
        <v>174</v>
      </c>
      <c r="B79" s="99">
        <v>67.034874246153493</v>
      </c>
      <c r="C79" s="99">
        <v>67.034874246153493</v>
      </c>
      <c r="D79" s="99"/>
      <c r="E79" s="99">
        <f t="shared" si="2"/>
        <v>0</v>
      </c>
      <c r="F79" s="99"/>
      <c r="G79" s="99">
        <v>0.90138280018030759</v>
      </c>
      <c r="H79" s="99">
        <v>0.90138280018030781</v>
      </c>
      <c r="J79" s="99">
        <f t="shared" si="3"/>
        <v>0</v>
      </c>
      <c r="L79" s="1"/>
      <c r="M79" s="1"/>
    </row>
    <row r="80" spans="1:13" s="60" customFormat="1" ht="15.75" x14ac:dyDescent="0.25">
      <c r="A80" s="64" t="s">
        <v>139</v>
      </c>
      <c r="B80" s="100">
        <v>106.45476405536553</v>
      </c>
      <c r="C80" s="100">
        <v>106.45476405536553</v>
      </c>
      <c r="D80" s="100"/>
      <c r="E80" s="100">
        <f t="shared" si="2"/>
        <v>0</v>
      </c>
      <c r="F80" s="100"/>
      <c r="G80" s="100">
        <v>3.8379986628498357</v>
      </c>
      <c r="H80" s="100">
        <v>3.8379986628498357</v>
      </c>
      <c r="I80" s="110"/>
      <c r="J80" s="100">
        <f t="shared" si="3"/>
        <v>0</v>
      </c>
      <c r="L80" s="1"/>
      <c r="M80" s="1"/>
    </row>
    <row r="81" spans="1:13" ht="15.75" x14ac:dyDescent="0.25">
      <c r="A81" s="38" t="s">
        <v>175</v>
      </c>
      <c r="B81" s="99">
        <v>106.45476405536553</v>
      </c>
      <c r="C81" s="99">
        <v>106.45476405536553</v>
      </c>
      <c r="D81" s="99"/>
      <c r="E81" s="99">
        <f t="shared" si="2"/>
        <v>0</v>
      </c>
      <c r="F81" s="99"/>
      <c r="G81" s="99">
        <v>3.8379986628498357</v>
      </c>
      <c r="H81" s="99">
        <v>3.8379986628498357</v>
      </c>
      <c r="J81" s="99">
        <f t="shared" si="3"/>
        <v>0</v>
      </c>
      <c r="L81" s="1"/>
      <c r="M81" s="1"/>
    </row>
    <row r="82" spans="1:13" s="60" customFormat="1" ht="15.75" x14ac:dyDescent="0.25">
      <c r="A82" s="58" t="s">
        <v>130</v>
      </c>
      <c r="B82" s="101">
        <v>99.180737173467236</v>
      </c>
      <c r="C82" s="101">
        <v>99.378664019199874</v>
      </c>
      <c r="D82" s="101"/>
      <c r="E82" s="101">
        <f t="shared" si="2"/>
        <v>0.19956178122215729</v>
      </c>
      <c r="F82" s="101"/>
      <c r="G82" s="101">
        <v>3.844243146731293</v>
      </c>
      <c r="H82" s="101">
        <v>3.8519147868294206</v>
      </c>
      <c r="I82" s="110"/>
      <c r="J82" s="101">
        <f t="shared" si="3"/>
        <v>7.6716400981275967E-3</v>
      </c>
      <c r="L82" s="1"/>
      <c r="M82" s="1"/>
    </row>
    <row r="83" spans="1:13" ht="15.75" x14ac:dyDescent="0.25">
      <c r="A83" s="37" t="s">
        <v>138</v>
      </c>
      <c r="B83" s="99">
        <v>90.31456281327246</v>
      </c>
      <c r="C83" s="99">
        <v>90.685050579778064</v>
      </c>
      <c r="D83" s="99"/>
      <c r="E83" s="99">
        <f t="shared" si="2"/>
        <v>0.41021929904216936</v>
      </c>
      <c r="F83" s="99"/>
      <c r="G83" s="99">
        <v>1.8701314433622629</v>
      </c>
      <c r="H83" s="99">
        <v>1.8778030834603907</v>
      </c>
      <c r="J83" s="99">
        <f t="shared" si="3"/>
        <v>7.6716400981278188E-3</v>
      </c>
      <c r="L83" s="1"/>
      <c r="M83" s="1"/>
    </row>
    <row r="84" spans="1:13" s="60" customFormat="1" ht="15.75" x14ac:dyDescent="0.25">
      <c r="A84" s="61" t="s">
        <v>176</v>
      </c>
      <c r="B84" s="100">
        <v>81.312059378121035</v>
      </c>
      <c r="C84" s="100">
        <v>81.312059378121035</v>
      </c>
      <c r="D84" s="100"/>
      <c r="E84" s="100">
        <f t="shared" si="2"/>
        <v>0</v>
      </c>
      <c r="F84" s="100"/>
      <c r="G84" s="100">
        <v>0.71282362848656144</v>
      </c>
      <c r="H84" s="100">
        <v>0.71282362848656144</v>
      </c>
      <c r="I84" s="110"/>
      <c r="J84" s="100">
        <f t="shared" si="3"/>
        <v>0</v>
      </c>
      <c r="L84" s="1"/>
      <c r="M84" s="1"/>
    </row>
    <row r="85" spans="1:13" ht="15.75" x14ac:dyDescent="0.25">
      <c r="A85" s="38" t="s">
        <v>177</v>
      </c>
      <c r="B85" s="99">
        <v>103.11227598680367</v>
      </c>
      <c r="C85" s="99">
        <v>103.11227598680367</v>
      </c>
      <c r="D85" s="99"/>
      <c r="E85" s="99">
        <f t="shared" si="2"/>
        <v>0</v>
      </c>
      <c r="F85" s="99"/>
      <c r="G85" s="99">
        <v>0.17849175871269127</v>
      </c>
      <c r="H85" s="99">
        <v>0.17849175871269127</v>
      </c>
      <c r="J85" s="99">
        <f t="shared" si="3"/>
        <v>0</v>
      </c>
      <c r="L85" s="1"/>
      <c r="M85" s="1"/>
    </row>
    <row r="86" spans="1:13" s="60" customFormat="1" ht="15.75" x14ac:dyDescent="0.25">
      <c r="A86" s="61" t="s">
        <v>112</v>
      </c>
      <c r="B86" s="100">
        <v>87.450766240081876</v>
      </c>
      <c r="C86" s="100">
        <v>88.299855907213299</v>
      </c>
      <c r="D86" s="100"/>
      <c r="E86" s="100">
        <f t="shared" si="2"/>
        <v>0.97093450822418603</v>
      </c>
      <c r="F86" s="100"/>
      <c r="G86" s="100">
        <v>0.79012951266497866</v>
      </c>
      <c r="H86" s="100">
        <v>0.79780115276310659</v>
      </c>
      <c r="I86" s="110"/>
      <c r="J86" s="100">
        <f t="shared" si="3"/>
        <v>7.6716400981279298E-3</v>
      </c>
      <c r="L86" s="1"/>
      <c r="M86" s="1"/>
    </row>
    <row r="87" spans="1:13" ht="15.75" x14ac:dyDescent="0.25">
      <c r="A87" s="38" t="s">
        <v>178</v>
      </c>
      <c r="B87" s="99">
        <v>160.69798195713369</v>
      </c>
      <c r="C87" s="99">
        <v>160.69798195713369</v>
      </c>
      <c r="D87" s="99"/>
      <c r="E87" s="99">
        <f t="shared" si="2"/>
        <v>0</v>
      </c>
      <c r="F87" s="99"/>
      <c r="G87" s="99">
        <v>0.18868654349803171</v>
      </c>
      <c r="H87" s="99">
        <v>0.18868654349803174</v>
      </c>
      <c r="J87" s="99">
        <f t="shared" si="3"/>
        <v>0</v>
      </c>
      <c r="L87" s="1"/>
      <c r="M87" s="1"/>
    </row>
    <row r="88" spans="1:13" s="60" customFormat="1" ht="15.75" x14ac:dyDescent="0.25">
      <c r="A88" s="64" t="s">
        <v>137</v>
      </c>
      <c r="B88" s="100">
        <v>111.19607918585304</v>
      </c>
      <c r="C88" s="100">
        <v>111.19607918585304</v>
      </c>
      <c r="D88" s="100"/>
      <c r="E88" s="100">
        <f t="shared" si="2"/>
        <v>0</v>
      </c>
      <c r="F88" s="100"/>
      <c r="G88" s="100">
        <v>0.51646570449726581</v>
      </c>
      <c r="H88" s="100">
        <v>0.51646570449726581</v>
      </c>
      <c r="I88" s="110"/>
      <c r="J88" s="100">
        <f t="shared" si="3"/>
        <v>0</v>
      </c>
      <c r="L88" s="1"/>
      <c r="M88" s="1"/>
    </row>
    <row r="89" spans="1:13" ht="15.75" x14ac:dyDescent="0.25">
      <c r="A89" s="38" t="s">
        <v>179</v>
      </c>
      <c r="B89" s="99">
        <v>111.19607918585304</v>
      </c>
      <c r="C89" s="99">
        <v>111.19607918585304</v>
      </c>
      <c r="D89" s="99"/>
      <c r="E89" s="99">
        <f t="shared" si="2"/>
        <v>0</v>
      </c>
      <c r="F89" s="99"/>
      <c r="G89" s="99">
        <v>0.51646570449726581</v>
      </c>
      <c r="H89" s="99">
        <v>0.51646570449726581</v>
      </c>
      <c r="J89" s="99">
        <f t="shared" si="3"/>
        <v>0</v>
      </c>
      <c r="L89" s="1"/>
      <c r="M89" s="1"/>
    </row>
    <row r="90" spans="1:13" s="60" customFormat="1" ht="15.75" x14ac:dyDescent="0.25">
      <c r="A90" s="64" t="s">
        <v>136</v>
      </c>
      <c r="B90" s="100">
        <v>115.20391032718963</v>
      </c>
      <c r="C90" s="100">
        <v>115.20391032718963</v>
      </c>
      <c r="D90" s="100"/>
      <c r="E90" s="100">
        <f t="shared" si="2"/>
        <v>0</v>
      </c>
      <c r="F90" s="100"/>
      <c r="G90" s="100">
        <v>0.84216460146753047</v>
      </c>
      <c r="H90" s="100">
        <v>0.84216460146753036</v>
      </c>
      <c r="I90" s="110"/>
      <c r="J90" s="100">
        <f t="shared" si="3"/>
        <v>0</v>
      </c>
      <c r="L90" s="1"/>
      <c r="M90" s="1"/>
    </row>
    <row r="91" spans="1:13" ht="15.75" x14ac:dyDescent="0.25">
      <c r="A91" s="38" t="s">
        <v>180</v>
      </c>
      <c r="B91" s="99">
        <v>137.2098666307476</v>
      </c>
      <c r="C91" s="99">
        <v>137.2098666307476</v>
      </c>
      <c r="D91" s="99"/>
      <c r="E91" s="99">
        <f t="shared" si="2"/>
        <v>0</v>
      </c>
      <c r="F91" s="99"/>
      <c r="G91" s="99">
        <v>0.25478321665192805</v>
      </c>
      <c r="H91" s="99">
        <v>0.25478321665192805</v>
      </c>
      <c r="J91" s="99">
        <f t="shared" si="3"/>
        <v>0</v>
      </c>
      <c r="L91" s="1"/>
      <c r="M91" s="1"/>
    </row>
    <row r="92" spans="1:13" s="60" customFormat="1" ht="15.75" x14ac:dyDescent="0.25">
      <c r="A92" s="61" t="s">
        <v>114</v>
      </c>
      <c r="B92" s="100">
        <v>107.71075699438761</v>
      </c>
      <c r="C92" s="100">
        <v>107.71075699438761</v>
      </c>
      <c r="D92" s="100"/>
      <c r="E92" s="100">
        <f t="shared" si="2"/>
        <v>0</v>
      </c>
      <c r="F92" s="100"/>
      <c r="G92" s="100">
        <v>0.58738138481560231</v>
      </c>
      <c r="H92" s="100">
        <v>0.58738138481560243</v>
      </c>
      <c r="I92" s="110"/>
      <c r="J92" s="100">
        <f t="shared" si="3"/>
        <v>0</v>
      </c>
      <c r="L92" s="1"/>
      <c r="M92" s="1"/>
    </row>
    <row r="93" spans="1:13" ht="15.75" x14ac:dyDescent="0.25">
      <c r="A93" s="37" t="s">
        <v>151</v>
      </c>
      <c r="B93" s="99">
        <v>100.92730046801465</v>
      </c>
      <c r="C93" s="99">
        <v>100.92730046801465</v>
      </c>
      <c r="D93" s="99"/>
      <c r="E93" s="99">
        <f t="shared" si="2"/>
        <v>0</v>
      </c>
      <c r="F93" s="99"/>
      <c r="G93" s="99">
        <v>0.61548139740423369</v>
      </c>
      <c r="H93" s="99">
        <v>0.6154813974042338</v>
      </c>
      <c r="J93" s="99">
        <f t="shared" si="3"/>
        <v>0</v>
      </c>
      <c r="L93" s="1"/>
      <c r="M93" s="1"/>
    </row>
    <row r="94" spans="1:13" s="60" customFormat="1" ht="15.75" x14ac:dyDescent="0.25">
      <c r="A94" s="61" t="s">
        <v>116</v>
      </c>
      <c r="B94" s="100">
        <v>99.110843992442682</v>
      </c>
      <c r="C94" s="100">
        <v>99.110843992442682</v>
      </c>
      <c r="D94" s="100"/>
      <c r="E94" s="100">
        <f t="shared" si="2"/>
        <v>0</v>
      </c>
      <c r="F94" s="100"/>
      <c r="G94" s="100">
        <v>0.18610715426975102</v>
      </c>
      <c r="H94" s="100">
        <v>0.18610715426975102</v>
      </c>
      <c r="I94" s="110"/>
      <c r="J94" s="100">
        <f t="shared" si="3"/>
        <v>0</v>
      </c>
      <c r="L94" s="1"/>
      <c r="M94" s="1"/>
    </row>
    <row r="95" spans="1:13" ht="15.75" x14ac:dyDescent="0.25">
      <c r="A95" s="38" t="s">
        <v>181</v>
      </c>
      <c r="B95" s="99">
        <v>101.73547154479816</v>
      </c>
      <c r="C95" s="99">
        <v>101.73547154479816</v>
      </c>
      <c r="D95" s="99"/>
      <c r="E95" s="99">
        <f t="shared" si="2"/>
        <v>0</v>
      </c>
      <c r="F95" s="99"/>
      <c r="G95" s="99">
        <v>0.42937424313448275</v>
      </c>
      <c r="H95" s="99">
        <v>0.42937424313448275</v>
      </c>
      <c r="J95" s="99">
        <f t="shared" si="3"/>
        <v>0</v>
      </c>
      <c r="L95" s="1"/>
      <c r="M95" s="1"/>
    </row>
    <row r="96" spans="1:13" s="60" customFormat="1" ht="15.75" x14ac:dyDescent="0.25">
      <c r="A96" s="58" t="s">
        <v>117</v>
      </c>
      <c r="B96" s="101">
        <v>125.51210025739101</v>
      </c>
      <c r="C96" s="101">
        <v>125.51210025739101</v>
      </c>
      <c r="D96" s="101"/>
      <c r="E96" s="101">
        <f t="shared" si="2"/>
        <v>0</v>
      </c>
      <c r="F96" s="101"/>
      <c r="G96" s="101">
        <v>3.9505525643620159</v>
      </c>
      <c r="H96" s="101">
        <v>3.9505525643620159</v>
      </c>
      <c r="I96" s="110"/>
      <c r="J96" s="101">
        <f t="shared" si="3"/>
        <v>0</v>
      </c>
      <c r="L96" s="1"/>
      <c r="M96" s="1"/>
    </row>
    <row r="97" spans="1:13" ht="15.75" x14ac:dyDescent="0.25">
      <c r="A97" s="37" t="s">
        <v>135</v>
      </c>
      <c r="B97" s="99">
        <v>146.63602035335904</v>
      </c>
      <c r="C97" s="99">
        <v>146.63602035335904</v>
      </c>
      <c r="D97" s="99"/>
      <c r="E97" s="99">
        <f t="shared" si="2"/>
        <v>0</v>
      </c>
      <c r="F97" s="99"/>
      <c r="G97" s="99">
        <v>1.0635968537962697</v>
      </c>
      <c r="H97" s="99">
        <v>1.0635968537962697</v>
      </c>
      <c r="J97" s="99">
        <f t="shared" si="3"/>
        <v>0</v>
      </c>
      <c r="L97" s="1"/>
      <c r="M97" s="1"/>
    </row>
    <row r="98" spans="1:13" s="60" customFormat="1" ht="15.75" x14ac:dyDescent="0.25">
      <c r="A98" s="61" t="s">
        <v>182</v>
      </c>
      <c r="B98" s="100">
        <v>146.63602035335904</v>
      </c>
      <c r="C98" s="100">
        <v>146.63602035335904</v>
      </c>
      <c r="D98" s="100"/>
      <c r="E98" s="100">
        <f t="shared" si="2"/>
        <v>0</v>
      </c>
      <c r="F98" s="100"/>
      <c r="G98" s="100">
        <v>1.0635968537962697</v>
      </c>
      <c r="H98" s="100">
        <v>1.0635968537962697</v>
      </c>
      <c r="I98" s="110"/>
      <c r="J98" s="100">
        <f t="shared" si="3"/>
        <v>0</v>
      </c>
      <c r="L98" s="1"/>
      <c r="M98" s="1"/>
    </row>
    <row r="99" spans="1:13" ht="15.75" x14ac:dyDescent="0.25">
      <c r="A99" s="37" t="s">
        <v>118</v>
      </c>
      <c r="B99" s="99">
        <v>117.96022131494277</v>
      </c>
      <c r="C99" s="99">
        <v>117.96022131494277</v>
      </c>
      <c r="D99" s="99"/>
      <c r="E99" s="99">
        <f t="shared" si="2"/>
        <v>0</v>
      </c>
      <c r="F99" s="99"/>
      <c r="G99" s="99">
        <v>2.7315553601734548</v>
      </c>
      <c r="H99" s="99">
        <v>2.7315553601734548</v>
      </c>
      <c r="J99" s="99">
        <f t="shared" si="3"/>
        <v>0</v>
      </c>
      <c r="L99" s="1"/>
      <c r="M99" s="1"/>
    </row>
    <row r="100" spans="1:13" s="60" customFormat="1" ht="15.75" x14ac:dyDescent="0.25">
      <c r="A100" s="61" t="s">
        <v>119</v>
      </c>
      <c r="B100" s="100">
        <v>117.96022131494277</v>
      </c>
      <c r="C100" s="100">
        <v>117.96022131494277</v>
      </c>
      <c r="D100" s="100"/>
      <c r="E100" s="100">
        <f t="shared" si="2"/>
        <v>0</v>
      </c>
      <c r="F100" s="100"/>
      <c r="G100" s="100">
        <v>2.7315553601734548</v>
      </c>
      <c r="H100" s="100">
        <v>2.7315553601734548</v>
      </c>
      <c r="I100" s="110"/>
      <c r="J100" s="100">
        <f t="shared" si="3"/>
        <v>0</v>
      </c>
      <c r="L100" s="1"/>
      <c r="M100" s="1"/>
    </row>
    <row r="101" spans="1:13" ht="15.75" x14ac:dyDescent="0.25">
      <c r="A101" s="37" t="s">
        <v>120</v>
      </c>
      <c r="B101" s="99">
        <v>145.83654765374885</v>
      </c>
      <c r="C101" s="99">
        <v>145.83654765374885</v>
      </c>
      <c r="D101" s="99"/>
      <c r="E101" s="99">
        <f t="shared" si="2"/>
        <v>0</v>
      </c>
      <c r="F101" s="99"/>
      <c r="G101" s="99">
        <v>0.15540035039229164</v>
      </c>
      <c r="H101" s="99">
        <v>0.15540035039229164</v>
      </c>
      <c r="J101" s="99">
        <f t="shared" si="3"/>
        <v>0</v>
      </c>
      <c r="L101" s="1"/>
      <c r="M101" s="1"/>
    </row>
    <row r="102" spans="1:13" s="60" customFormat="1" ht="15.75" x14ac:dyDescent="0.25">
      <c r="A102" s="61" t="s">
        <v>121</v>
      </c>
      <c r="B102" s="100">
        <v>145.83654765374885</v>
      </c>
      <c r="C102" s="100">
        <v>145.83654765374885</v>
      </c>
      <c r="D102" s="100"/>
      <c r="E102" s="100">
        <f t="shared" si="2"/>
        <v>0</v>
      </c>
      <c r="F102" s="100"/>
      <c r="G102" s="100">
        <v>0.15540035039229164</v>
      </c>
      <c r="H102" s="100">
        <v>0.15540035039229164</v>
      </c>
      <c r="I102" s="110"/>
      <c r="J102" s="100">
        <f t="shared" si="3"/>
        <v>0</v>
      </c>
      <c r="L102" s="1"/>
      <c r="M102" s="1"/>
    </row>
    <row r="103" spans="1:13" ht="15.75" x14ac:dyDescent="0.25">
      <c r="A103" s="36" t="s">
        <v>131</v>
      </c>
      <c r="B103" s="102">
        <v>129.64909261145621</v>
      </c>
      <c r="C103" s="102">
        <v>129.64909261145621</v>
      </c>
      <c r="D103" s="102"/>
      <c r="E103" s="102">
        <f t="shared" si="2"/>
        <v>0</v>
      </c>
      <c r="F103" s="102"/>
      <c r="G103" s="102">
        <v>5.3049770028711265</v>
      </c>
      <c r="H103" s="102">
        <v>5.3049770028711265</v>
      </c>
      <c r="J103" s="102">
        <f t="shared" si="3"/>
        <v>0</v>
      </c>
      <c r="L103" s="1"/>
      <c r="M103" s="1"/>
    </row>
    <row r="104" spans="1:13" s="60" customFormat="1" ht="15.75" x14ac:dyDescent="0.25">
      <c r="A104" s="64" t="s">
        <v>122</v>
      </c>
      <c r="B104" s="100">
        <v>129.8396245281634</v>
      </c>
      <c r="C104" s="100">
        <v>129.8396245281634</v>
      </c>
      <c r="D104" s="100"/>
      <c r="E104" s="100">
        <f t="shared" si="2"/>
        <v>0</v>
      </c>
      <c r="F104" s="100"/>
      <c r="G104" s="100">
        <v>5.1653153709536719</v>
      </c>
      <c r="H104" s="100">
        <v>5.1653153709536728</v>
      </c>
      <c r="I104" s="110"/>
      <c r="J104" s="100">
        <f t="shared" si="3"/>
        <v>0</v>
      </c>
      <c r="L104" s="1"/>
      <c r="M104" s="1"/>
    </row>
    <row r="105" spans="1:13" ht="15.75" x14ac:dyDescent="0.25">
      <c r="A105" s="38" t="s">
        <v>183</v>
      </c>
      <c r="B105" s="99">
        <v>129.8396245281634</v>
      </c>
      <c r="C105" s="99">
        <v>129.8396245281634</v>
      </c>
      <c r="D105" s="99"/>
      <c r="E105" s="99">
        <f t="shared" si="2"/>
        <v>0</v>
      </c>
      <c r="F105" s="99"/>
      <c r="G105" s="99">
        <v>5.1653153709536719</v>
      </c>
      <c r="H105" s="99">
        <v>5.1653153709536728</v>
      </c>
      <c r="J105" s="99">
        <f t="shared" si="3"/>
        <v>0</v>
      </c>
      <c r="L105" s="1"/>
      <c r="M105" s="1"/>
    </row>
    <row r="106" spans="1:13" s="60" customFormat="1" ht="15.75" x14ac:dyDescent="0.25">
      <c r="A106" s="64" t="s">
        <v>123</v>
      </c>
      <c r="B106" s="100">
        <v>122.97492976527282</v>
      </c>
      <c r="C106" s="100">
        <v>122.97492976527282</v>
      </c>
      <c r="D106" s="100"/>
      <c r="E106" s="100">
        <f t="shared" si="2"/>
        <v>0</v>
      </c>
      <c r="F106" s="100"/>
      <c r="G106" s="100">
        <v>0.13966163191745348</v>
      </c>
      <c r="H106" s="100">
        <v>0.13966163191745348</v>
      </c>
      <c r="I106" s="110"/>
      <c r="J106" s="100">
        <f t="shared" si="3"/>
        <v>0</v>
      </c>
      <c r="L106" s="1"/>
      <c r="M106" s="1"/>
    </row>
    <row r="107" spans="1:13" ht="15.75" x14ac:dyDescent="0.25">
      <c r="A107" s="38" t="s">
        <v>124</v>
      </c>
      <c r="B107" s="99">
        <v>122.97492976527282</v>
      </c>
      <c r="C107" s="99">
        <v>122.97492976527282</v>
      </c>
      <c r="D107" s="99"/>
      <c r="E107" s="99">
        <f t="shared" si="2"/>
        <v>0</v>
      </c>
      <c r="F107" s="99"/>
      <c r="G107" s="99">
        <v>0.13966163191745348</v>
      </c>
      <c r="H107" s="99">
        <v>0.13966163191745348</v>
      </c>
      <c r="J107" s="99">
        <f t="shared" si="3"/>
        <v>0</v>
      </c>
      <c r="L107" s="1"/>
      <c r="M107" s="1"/>
    </row>
    <row r="108" spans="1:13" s="60" customFormat="1" ht="15.75" x14ac:dyDescent="0.25">
      <c r="A108" s="58" t="s">
        <v>132</v>
      </c>
      <c r="B108" s="101">
        <v>98.072011864907495</v>
      </c>
      <c r="C108" s="101">
        <v>98.069324643953806</v>
      </c>
      <c r="D108" s="101"/>
      <c r="E108" s="101">
        <f t="shared" si="2"/>
        <v>-2.7400487688455932E-3</v>
      </c>
      <c r="F108" s="101"/>
      <c r="G108" s="101">
        <v>6.4424302566706295</v>
      </c>
      <c r="H108" s="101">
        <v>6.4422537309396981</v>
      </c>
      <c r="I108" s="110"/>
      <c r="J108" s="101">
        <f t="shared" si="3"/>
        <v>-1.7652573093140944E-4</v>
      </c>
      <c r="L108" s="1"/>
      <c r="M108" s="1"/>
    </row>
    <row r="109" spans="1:13" ht="15.75" x14ac:dyDescent="0.25">
      <c r="A109" s="37" t="s">
        <v>125</v>
      </c>
      <c r="B109" s="99">
        <v>99.015325341834242</v>
      </c>
      <c r="C109" s="99">
        <v>99.01142636814474</v>
      </c>
      <c r="D109" s="99"/>
      <c r="E109" s="99">
        <f t="shared" si="2"/>
        <v>-3.9377476931390376E-3</v>
      </c>
      <c r="F109" s="99"/>
      <c r="G109" s="99">
        <v>4.4829111636457677</v>
      </c>
      <c r="H109" s="99">
        <v>4.4827346379148363</v>
      </c>
      <c r="J109" s="99">
        <f t="shared" si="3"/>
        <v>-1.7652573093140944E-4</v>
      </c>
      <c r="L109" s="1"/>
      <c r="M109" s="1"/>
    </row>
    <row r="110" spans="1:13" s="60" customFormat="1" ht="15.75" x14ac:dyDescent="0.25">
      <c r="A110" s="61" t="s">
        <v>184</v>
      </c>
      <c r="B110" s="100">
        <v>119.03936600643362</v>
      </c>
      <c r="C110" s="100">
        <v>119.03936600643362</v>
      </c>
      <c r="D110" s="100"/>
      <c r="E110" s="100">
        <f t="shared" si="2"/>
        <v>0</v>
      </c>
      <c r="F110" s="100"/>
      <c r="G110" s="100">
        <v>0.19088997706404651</v>
      </c>
      <c r="H110" s="100">
        <v>0.19088997706404651</v>
      </c>
      <c r="I110" s="110"/>
      <c r="J110" s="100">
        <f t="shared" si="3"/>
        <v>0</v>
      </c>
      <c r="L110" s="1"/>
      <c r="M110" s="1"/>
    </row>
    <row r="111" spans="1:13" ht="15.75" x14ac:dyDescent="0.25">
      <c r="A111" s="38" t="s">
        <v>185</v>
      </c>
      <c r="B111" s="99">
        <v>98.28005378258996</v>
      </c>
      <c r="C111" s="99">
        <v>98.276011640770093</v>
      </c>
      <c r="D111" s="99"/>
      <c r="E111" s="99">
        <f t="shared" si="2"/>
        <v>-4.112881163875759E-3</v>
      </c>
      <c r="F111" s="99"/>
      <c r="G111" s="99">
        <v>4.2920211865817208</v>
      </c>
      <c r="H111" s="99">
        <v>4.2918446608507894</v>
      </c>
      <c r="J111" s="99">
        <f t="shared" si="3"/>
        <v>-1.7652573093140944E-4</v>
      </c>
      <c r="L111" s="1"/>
      <c r="M111" s="1"/>
    </row>
    <row r="112" spans="1:13" s="60" customFormat="1" ht="15.75" x14ac:dyDescent="0.25">
      <c r="A112" s="64" t="s">
        <v>134</v>
      </c>
      <c r="B112" s="100">
        <v>80.833271952852684</v>
      </c>
      <c r="C112" s="100">
        <v>80.833271952852684</v>
      </c>
      <c r="D112" s="100"/>
      <c r="E112" s="100">
        <f t="shared" si="2"/>
        <v>0</v>
      </c>
      <c r="F112" s="100"/>
      <c r="G112" s="100">
        <v>0.34612010456070685</v>
      </c>
      <c r="H112" s="100">
        <v>0.34612010456070691</v>
      </c>
      <c r="I112" s="110"/>
      <c r="J112" s="100">
        <f t="shared" si="3"/>
        <v>0</v>
      </c>
      <c r="L112" s="1"/>
      <c r="M112" s="1"/>
    </row>
    <row r="113" spans="1:13" ht="15.75" x14ac:dyDescent="0.25">
      <c r="A113" s="38" t="s">
        <v>126</v>
      </c>
      <c r="B113" s="99">
        <v>80.833271952852684</v>
      </c>
      <c r="C113" s="99">
        <v>80.833271952852684</v>
      </c>
      <c r="D113" s="99"/>
      <c r="E113" s="99">
        <f t="shared" si="2"/>
        <v>0</v>
      </c>
      <c r="F113" s="99"/>
      <c r="G113" s="99">
        <v>0.34612010456070685</v>
      </c>
      <c r="H113" s="99">
        <v>0.34612010456070691</v>
      </c>
      <c r="J113" s="99">
        <f t="shared" si="3"/>
        <v>0</v>
      </c>
      <c r="L113" s="1"/>
      <c r="M113" s="1"/>
    </row>
    <row r="114" spans="1:13" s="60" customFormat="1" ht="15.75" x14ac:dyDescent="0.25">
      <c r="A114" s="64" t="s">
        <v>133</v>
      </c>
      <c r="B114" s="100">
        <v>100.00000000000001</v>
      </c>
      <c r="C114" s="100">
        <v>100.00000000000001</v>
      </c>
      <c r="D114" s="100"/>
      <c r="E114" s="100">
        <f t="shared" si="2"/>
        <v>0</v>
      </c>
      <c r="F114" s="100"/>
      <c r="G114" s="100">
        <v>1.6133989884641546</v>
      </c>
      <c r="H114" s="100">
        <v>1.6133989884641546</v>
      </c>
      <c r="I114" s="110"/>
      <c r="J114" s="100">
        <f t="shared" si="3"/>
        <v>0</v>
      </c>
      <c r="L114" s="1"/>
      <c r="M114" s="1"/>
    </row>
    <row r="115" spans="1:13" ht="15.75" x14ac:dyDescent="0.25">
      <c r="A115" s="38" t="s">
        <v>186</v>
      </c>
      <c r="B115" s="99">
        <v>100.00000000000001</v>
      </c>
      <c r="C115" s="99">
        <v>100.00000000000001</v>
      </c>
      <c r="D115" s="99"/>
      <c r="E115" s="99">
        <f t="shared" si="2"/>
        <v>0</v>
      </c>
      <c r="F115" s="99"/>
      <c r="G115" s="99">
        <v>1.6133989884641546</v>
      </c>
      <c r="H115" s="99">
        <v>1.6133989884641546</v>
      </c>
      <c r="J115" s="99">
        <f t="shared" si="3"/>
        <v>0</v>
      </c>
      <c r="L115" s="1"/>
      <c r="M115" s="1"/>
    </row>
    <row r="116" spans="1:13" ht="21.75" customHeight="1" x14ac:dyDescent="0.25">
      <c r="A116" s="47"/>
      <c r="B116" s="95"/>
      <c r="C116" s="95"/>
      <c r="D116" s="95"/>
      <c r="E116" s="95"/>
      <c r="F116" s="95"/>
      <c r="G116" s="95"/>
      <c r="H116" s="95"/>
      <c r="I116" s="90"/>
      <c r="J116" s="95"/>
    </row>
    <row r="117" spans="1:13" x14ac:dyDescent="0.25">
      <c r="A117" s="139" t="s">
        <v>54</v>
      </c>
      <c r="B117" s="140"/>
      <c r="C117" s="140"/>
    </row>
    <row r="118" spans="1:13" x14ac:dyDescent="0.25">
      <c r="A118" s="23"/>
      <c r="B118" s="103"/>
      <c r="C118" s="103"/>
    </row>
  </sheetData>
  <mergeCells count="4">
    <mergeCell ref="G3:H3"/>
    <mergeCell ref="A3:A4"/>
    <mergeCell ref="A117:C117"/>
    <mergeCell ref="B3:C3"/>
  </mergeCells>
  <pageMargins left="0.17" right="0.16" top="0.89" bottom="0.78" header="0.3" footer="0.3"/>
  <pageSetup paperSize="9" scale="82"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18"/>
  <sheetViews>
    <sheetView view="pageBreakPreview" topLeftCell="A58" zoomScaleNormal="100" zoomScaleSheetLayoutView="100" workbookViewId="0">
      <selection activeCell="L15" sqref="L15"/>
    </sheetView>
  </sheetViews>
  <sheetFormatPr defaultRowHeight="15" x14ac:dyDescent="0.25"/>
  <cols>
    <col min="1" max="1" width="57.7109375" style="4" customWidth="1"/>
    <col min="2" max="2" width="9.7109375" style="3" bestFit="1" customWidth="1"/>
    <col min="3" max="3" width="8" style="3" customWidth="1"/>
    <col min="4" max="4" width="1.140625" customWidth="1"/>
    <col min="5" max="5" width="11.42578125" customWidth="1"/>
    <col min="6" max="6" width="1.7109375" customWidth="1"/>
    <col min="7" max="8" width="8.140625" customWidth="1"/>
    <col min="9" max="9" width="1.42578125" customWidth="1"/>
    <col min="10" max="10" width="12.5703125" customWidth="1"/>
  </cols>
  <sheetData>
    <row r="1" spans="1:14" x14ac:dyDescent="0.25">
      <c r="A1" s="57" t="s">
        <v>255</v>
      </c>
      <c r="B1" s="86"/>
      <c r="C1" s="86"/>
      <c r="D1" s="44"/>
      <c r="I1" s="44"/>
    </row>
    <row r="2" spans="1:14" ht="7.5" customHeight="1" x14ac:dyDescent="0.25">
      <c r="A2" s="45"/>
      <c r="B2" s="46"/>
      <c r="C2" s="46"/>
      <c r="D2" s="31"/>
      <c r="E2" s="31"/>
      <c r="F2" s="31"/>
      <c r="G2" s="31"/>
      <c r="H2" s="31"/>
      <c r="I2" s="31"/>
      <c r="J2" s="31"/>
    </row>
    <row r="3" spans="1:14" ht="57" customHeight="1" x14ac:dyDescent="0.25">
      <c r="A3" s="136" t="s">
        <v>56</v>
      </c>
      <c r="B3" s="141" t="s">
        <v>242</v>
      </c>
      <c r="C3" s="141"/>
      <c r="D3" s="82"/>
      <c r="E3" s="133" t="s">
        <v>243</v>
      </c>
      <c r="F3" s="83"/>
      <c r="G3" s="142" t="s">
        <v>244</v>
      </c>
      <c r="H3" s="142"/>
      <c r="I3" s="82"/>
      <c r="J3" s="133" t="s">
        <v>245</v>
      </c>
    </row>
    <row r="4" spans="1:14" ht="30" x14ac:dyDescent="0.25">
      <c r="A4" s="137"/>
      <c r="B4" s="89">
        <v>42463</v>
      </c>
      <c r="C4" s="128">
        <v>42493</v>
      </c>
      <c r="D4" s="90"/>
      <c r="E4" s="91" t="s">
        <v>262</v>
      </c>
      <c r="F4" s="90"/>
      <c r="G4" s="89">
        <v>42463</v>
      </c>
      <c r="H4" s="128">
        <v>42493</v>
      </c>
      <c r="I4" s="90"/>
      <c r="J4" s="91" t="s">
        <v>263</v>
      </c>
      <c r="K4" s="92"/>
    </row>
    <row r="5" spans="1:14" s="60" customFormat="1" ht="15.75" x14ac:dyDescent="0.25">
      <c r="A5" s="65" t="s">
        <v>241</v>
      </c>
      <c r="B5" s="98">
        <v>104.35285683036282</v>
      </c>
      <c r="C5" s="98">
        <v>104.42533704014436</v>
      </c>
      <c r="D5" s="59"/>
      <c r="E5" s="59">
        <f>((C5/B5-1)*100)</f>
        <v>6.945685243611166E-2</v>
      </c>
      <c r="F5" s="59"/>
      <c r="G5" s="98">
        <v>104.35285683036282</v>
      </c>
      <c r="H5" s="98">
        <v>104.42533704014436</v>
      </c>
      <c r="I5" s="59"/>
      <c r="J5" s="59">
        <f>H5-G5</f>
        <v>7.2480209781531357E-2</v>
      </c>
    </row>
    <row r="6" spans="1:14" ht="10.5" customHeight="1" x14ac:dyDescent="0.25">
      <c r="A6" s="42"/>
      <c r="B6" s="41"/>
      <c r="C6" s="41"/>
      <c r="D6" s="41"/>
      <c r="E6" s="41"/>
      <c r="F6" s="41"/>
      <c r="G6" s="41"/>
      <c r="H6" s="41"/>
      <c r="I6" s="41"/>
      <c r="J6" s="41"/>
    </row>
    <row r="7" spans="1:14" ht="15.75" x14ac:dyDescent="0.25">
      <c r="A7" s="36" t="s">
        <v>127</v>
      </c>
      <c r="B7" s="41">
        <v>104.21987839324548</v>
      </c>
      <c r="C7" s="41">
        <v>104.86541684506425</v>
      </c>
      <c r="D7" s="41"/>
      <c r="E7" s="41">
        <f t="shared" ref="E7:E70" si="0">((C7/B7-1)*100)</f>
        <v>0.61940050379161171</v>
      </c>
      <c r="F7" s="41"/>
      <c r="G7" s="41">
        <v>33.781384112606013</v>
      </c>
      <c r="H7" s="41">
        <v>33.990626175987266</v>
      </c>
      <c r="I7" s="41"/>
      <c r="J7" s="41">
        <f>H7-G7</f>
        <v>0.20924206338125373</v>
      </c>
      <c r="L7" s="1"/>
      <c r="N7" s="1"/>
    </row>
    <row r="8" spans="1:14" s="60" customFormat="1" ht="15.75" x14ac:dyDescent="0.25">
      <c r="A8" s="64" t="s">
        <v>57</v>
      </c>
      <c r="B8" s="62">
        <v>104.18092484677759</v>
      </c>
      <c r="C8" s="62">
        <v>104.86956739048189</v>
      </c>
      <c r="D8" s="62"/>
      <c r="E8" s="62">
        <f t="shared" si="0"/>
        <v>0.66100636437727012</v>
      </c>
      <c r="F8" s="62"/>
      <c r="G8" s="62">
        <v>31.22263267660594</v>
      </c>
      <c r="H8" s="62">
        <v>31.429016265724449</v>
      </c>
      <c r="I8" s="62"/>
      <c r="J8" s="62">
        <f t="shared" ref="J8:J71" si="1">H8-G8</f>
        <v>0.20638358911850929</v>
      </c>
      <c r="L8" s="1"/>
      <c r="N8" s="1"/>
    </row>
    <row r="9" spans="1:14" ht="15.75" x14ac:dyDescent="0.25">
      <c r="A9" s="38" t="s">
        <v>58</v>
      </c>
      <c r="B9" s="28">
        <v>106.25720856417446</v>
      </c>
      <c r="C9" s="28">
        <v>106.44228106078417</v>
      </c>
      <c r="D9" s="28"/>
      <c r="E9" s="28">
        <f t="shared" si="0"/>
        <v>0.17417406226885035</v>
      </c>
      <c r="F9" s="28"/>
      <c r="G9" s="28">
        <v>5.4204511745935955</v>
      </c>
      <c r="H9" s="28">
        <v>5.4298921945976844</v>
      </c>
      <c r="I9" s="28"/>
      <c r="J9" s="28">
        <f t="shared" si="1"/>
        <v>9.4410200040888625E-3</v>
      </c>
      <c r="L9" s="1"/>
      <c r="N9" s="1"/>
    </row>
    <row r="10" spans="1:14" s="60" customFormat="1" ht="15.75" x14ac:dyDescent="0.25">
      <c r="A10" s="61" t="s">
        <v>62</v>
      </c>
      <c r="B10" s="62">
        <v>94.413787331817971</v>
      </c>
      <c r="C10" s="62">
        <v>95.168181515515357</v>
      </c>
      <c r="D10" s="62"/>
      <c r="E10" s="62">
        <f t="shared" si="0"/>
        <v>0.79902968095757476</v>
      </c>
      <c r="F10" s="62"/>
      <c r="G10" s="62">
        <v>0.78208326847333987</v>
      </c>
      <c r="H10" s="62">
        <v>0.78833234591824497</v>
      </c>
      <c r="I10" s="62"/>
      <c r="J10" s="62">
        <f t="shared" si="1"/>
        <v>6.2490774449051045E-3</v>
      </c>
      <c r="L10" s="1"/>
      <c r="N10" s="1"/>
    </row>
    <row r="11" spans="1:14" ht="15.75" x14ac:dyDescent="0.25">
      <c r="A11" s="38" t="s">
        <v>63</v>
      </c>
      <c r="B11" s="28">
        <v>104.01210173274985</v>
      </c>
      <c r="C11" s="28">
        <v>106.55728974440626</v>
      </c>
      <c r="D11" s="28"/>
      <c r="E11" s="28">
        <f t="shared" si="0"/>
        <v>2.4470114239168561</v>
      </c>
      <c r="F11" s="28"/>
      <c r="G11" s="28">
        <v>9.8859116546233885</v>
      </c>
      <c r="H11" s="28">
        <v>10.127821042170352</v>
      </c>
      <c r="I11" s="28"/>
      <c r="J11" s="28">
        <f t="shared" si="1"/>
        <v>0.24190938754696312</v>
      </c>
      <c r="L11" s="1"/>
      <c r="N11" s="1"/>
    </row>
    <row r="12" spans="1:14" s="60" customFormat="1" ht="15.75" x14ac:dyDescent="0.25">
      <c r="A12" s="61" t="s">
        <v>152</v>
      </c>
      <c r="B12" s="62">
        <v>103.67340006642011</v>
      </c>
      <c r="C12" s="62">
        <v>103.51614978665432</v>
      </c>
      <c r="D12" s="62"/>
      <c r="E12" s="62">
        <f t="shared" si="0"/>
        <v>-0.15167852087907274</v>
      </c>
      <c r="F12" s="62"/>
      <c r="G12" s="62">
        <v>6.2203814317159374</v>
      </c>
      <c r="H12" s="62">
        <v>6.2109464491672757</v>
      </c>
      <c r="I12" s="62"/>
      <c r="J12" s="62">
        <f t="shared" si="1"/>
        <v>-9.4349825486617078E-3</v>
      </c>
      <c r="L12" s="1"/>
      <c r="N12" s="1"/>
    </row>
    <row r="13" spans="1:14" ht="15.75" x14ac:dyDescent="0.25">
      <c r="A13" s="38" t="s">
        <v>153</v>
      </c>
      <c r="B13" s="28">
        <v>89.683759483069494</v>
      </c>
      <c r="C13" s="28">
        <v>87.98695181694724</v>
      </c>
      <c r="D13" s="28"/>
      <c r="E13" s="28">
        <f t="shared" si="0"/>
        <v>-1.8919898941597957</v>
      </c>
      <c r="F13" s="28"/>
      <c r="G13" s="28">
        <v>1.1140457353442696</v>
      </c>
      <c r="H13" s="28">
        <v>1.092968102615238</v>
      </c>
      <c r="I13" s="28"/>
      <c r="J13" s="28">
        <f t="shared" si="1"/>
        <v>-2.1077632729031626E-2</v>
      </c>
      <c r="L13" s="1"/>
      <c r="N13" s="1"/>
    </row>
    <row r="14" spans="1:14" s="60" customFormat="1" ht="15.75" x14ac:dyDescent="0.25">
      <c r="A14" s="61" t="s">
        <v>69</v>
      </c>
      <c r="B14" s="62">
        <v>99.499221872093202</v>
      </c>
      <c r="C14" s="62">
        <v>100.66937540585344</v>
      </c>
      <c r="D14" s="62"/>
      <c r="E14" s="62">
        <f t="shared" si="0"/>
        <v>1.1760428993751182</v>
      </c>
      <c r="F14" s="62"/>
      <c r="G14" s="62">
        <v>2.0164856842332739</v>
      </c>
      <c r="H14" s="62">
        <v>2.0402004209396152</v>
      </c>
      <c r="I14" s="62"/>
      <c r="J14" s="62">
        <f t="shared" si="1"/>
        <v>2.3714736706341277E-2</v>
      </c>
      <c r="L14" s="1"/>
      <c r="N14" s="1"/>
    </row>
    <row r="15" spans="1:14" ht="15.75" x14ac:dyDescent="0.25">
      <c r="A15" s="38" t="s">
        <v>72</v>
      </c>
      <c r="B15" s="28">
        <v>119.92675873455426</v>
      </c>
      <c r="C15" s="28">
        <v>117.6845245073492</v>
      </c>
      <c r="D15" s="28"/>
      <c r="E15" s="28">
        <f t="shared" si="0"/>
        <v>-1.8696696641055888</v>
      </c>
      <c r="F15" s="28"/>
      <c r="G15" s="28">
        <v>2.2055678736428881</v>
      </c>
      <c r="H15" s="28">
        <v>2.1643310401881286</v>
      </c>
      <c r="I15" s="28"/>
      <c r="J15" s="28">
        <f t="shared" si="1"/>
        <v>-4.1236833454759481E-2</v>
      </c>
      <c r="L15" s="1"/>
      <c r="N15" s="1"/>
    </row>
    <row r="16" spans="1:14" s="60" customFormat="1" ht="15.75" x14ac:dyDescent="0.25">
      <c r="A16" s="61" t="s">
        <v>154</v>
      </c>
      <c r="B16" s="62">
        <v>102.8702634667242</v>
      </c>
      <c r="C16" s="62">
        <v>102.90979524695109</v>
      </c>
      <c r="D16" s="62"/>
      <c r="E16" s="62">
        <f t="shared" si="0"/>
        <v>3.8428773189336241E-2</v>
      </c>
      <c r="F16" s="62"/>
      <c r="G16" s="62">
        <v>1.4164000089985946</v>
      </c>
      <c r="H16" s="62">
        <v>1.4169443141455067</v>
      </c>
      <c r="I16" s="62"/>
      <c r="J16" s="62">
        <f t="shared" si="1"/>
        <v>5.4430514691206078E-4</v>
      </c>
      <c r="L16" s="1"/>
      <c r="N16" s="1"/>
    </row>
    <row r="17" spans="1:14" ht="15.75" x14ac:dyDescent="0.25">
      <c r="A17" s="38" t="s">
        <v>155</v>
      </c>
      <c r="B17" s="28">
        <v>105.39598512583666</v>
      </c>
      <c r="C17" s="28">
        <v>105.2143118175639</v>
      </c>
      <c r="D17" s="28"/>
      <c r="E17" s="28">
        <f t="shared" si="0"/>
        <v>-0.17237213358350933</v>
      </c>
      <c r="F17" s="28"/>
      <c r="G17" s="28">
        <v>2.1613058449806601</v>
      </c>
      <c r="H17" s="28">
        <v>2.1575803559824025</v>
      </c>
      <c r="I17" s="28"/>
      <c r="J17" s="28">
        <f t="shared" si="1"/>
        <v>-3.7254889982576422E-3</v>
      </c>
      <c r="L17" s="1"/>
      <c r="N17" s="1"/>
    </row>
    <row r="18" spans="1:14" s="60" customFormat="1" ht="15.75" x14ac:dyDescent="0.25">
      <c r="A18" s="64" t="s">
        <v>76</v>
      </c>
      <c r="B18" s="62">
        <v>104.69755807393061</v>
      </c>
      <c r="C18" s="62">
        <v>104.81451952275174</v>
      </c>
      <c r="D18" s="62"/>
      <c r="E18" s="62">
        <f>((C18/B18-1)*100)</f>
        <v>0.11171363589830285</v>
      </c>
      <c r="F18" s="62"/>
      <c r="G18" s="62">
        <v>2.5587514360000641</v>
      </c>
      <c r="H18" s="62">
        <v>2.5616099102628196</v>
      </c>
      <c r="I18" s="62"/>
      <c r="J18" s="62">
        <f t="shared" si="1"/>
        <v>2.8584742627555393E-3</v>
      </c>
      <c r="L18" s="1"/>
      <c r="N18" s="1"/>
    </row>
    <row r="19" spans="1:14" ht="15.75" x14ac:dyDescent="0.25">
      <c r="A19" s="38" t="s">
        <v>156</v>
      </c>
      <c r="B19" s="28">
        <v>105.60521695548039</v>
      </c>
      <c r="C19" s="28">
        <v>105.74513357703665</v>
      </c>
      <c r="D19" s="28"/>
      <c r="E19" s="28">
        <f t="shared" si="0"/>
        <v>0.13249025530173153</v>
      </c>
      <c r="F19" s="28"/>
      <c r="G19" s="28">
        <v>0.79691104507286081</v>
      </c>
      <c r="H19" s="28">
        <v>0.79796687455100557</v>
      </c>
      <c r="I19" s="28"/>
      <c r="J19" s="28">
        <f t="shared" si="1"/>
        <v>1.0558294781447541E-3</v>
      </c>
      <c r="L19" s="1"/>
      <c r="N19" s="1"/>
    </row>
    <row r="20" spans="1:14" s="60" customFormat="1" ht="15.75" x14ac:dyDescent="0.25">
      <c r="A20" s="61" t="s">
        <v>157</v>
      </c>
      <c r="B20" s="62">
        <v>104.29211298993515</v>
      </c>
      <c r="C20" s="62">
        <v>104.39882051833868</v>
      </c>
      <c r="D20" s="62"/>
      <c r="E20" s="62">
        <f t="shared" si="0"/>
        <v>0.10231600966204013</v>
      </c>
      <c r="F20" s="62"/>
      <c r="G20" s="62">
        <v>1.7618403909272027</v>
      </c>
      <c r="H20" s="62">
        <v>1.763643035711814</v>
      </c>
      <c r="I20" s="62"/>
      <c r="J20" s="62">
        <f t="shared" si="1"/>
        <v>1.8026447846113403E-3</v>
      </c>
      <c r="L20" s="1"/>
      <c r="N20" s="1"/>
    </row>
    <row r="21" spans="1:14" ht="15.75" x14ac:dyDescent="0.25">
      <c r="A21" s="36" t="s">
        <v>247</v>
      </c>
      <c r="B21" s="40">
        <v>122.87682665889275</v>
      </c>
      <c r="C21" s="40">
        <v>123.37731648856523</v>
      </c>
      <c r="D21" s="40"/>
      <c r="E21" s="40">
        <f t="shared" si="0"/>
        <v>0.40731018474446934</v>
      </c>
      <c r="F21" s="40"/>
      <c r="G21" s="40">
        <v>3.8198318182508406</v>
      </c>
      <c r="H21" s="40">
        <v>3.835390382286687</v>
      </c>
      <c r="I21" s="40"/>
      <c r="J21" s="40">
        <f t="shared" si="1"/>
        <v>1.5558564035846434E-2</v>
      </c>
      <c r="L21" s="1"/>
      <c r="N21" s="1"/>
    </row>
    <row r="22" spans="1:14" s="60" customFormat="1" ht="15.75" x14ac:dyDescent="0.25">
      <c r="A22" s="64" t="s">
        <v>1</v>
      </c>
      <c r="B22" s="62">
        <v>121.11067297088088</v>
      </c>
      <c r="C22" s="62">
        <v>121.11516850720733</v>
      </c>
      <c r="D22" s="62"/>
      <c r="E22" s="62">
        <f t="shared" si="0"/>
        <v>3.7119241567795669E-3</v>
      </c>
      <c r="F22" s="62"/>
      <c r="G22" s="62">
        <v>2.8419581557554157</v>
      </c>
      <c r="H22" s="62">
        <v>2.8420636470867251</v>
      </c>
      <c r="I22" s="62"/>
      <c r="J22" s="62">
        <f t="shared" si="1"/>
        <v>1.0549133130943744E-4</v>
      </c>
      <c r="L22" s="1"/>
      <c r="N22" s="1"/>
    </row>
    <row r="23" spans="1:14" ht="15.75" x14ac:dyDescent="0.25">
      <c r="A23" s="38" t="s">
        <v>78</v>
      </c>
      <c r="B23" s="28">
        <v>121.11067297088088</v>
      </c>
      <c r="C23" s="28">
        <v>121.11516850720733</v>
      </c>
      <c r="D23" s="28"/>
      <c r="E23" s="28">
        <f t="shared" si="0"/>
        <v>3.7119241567795669E-3</v>
      </c>
      <c r="F23" s="28"/>
      <c r="G23" s="28">
        <v>2.8419581557554157</v>
      </c>
      <c r="H23" s="28">
        <v>2.8420636470867251</v>
      </c>
      <c r="I23" s="28"/>
      <c r="J23" s="28">
        <f t="shared" si="1"/>
        <v>1.0549133130943744E-4</v>
      </c>
      <c r="L23" s="1"/>
      <c r="N23" s="1"/>
    </row>
    <row r="24" spans="1:14" s="60" customFormat="1" ht="15.75" x14ac:dyDescent="0.25">
      <c r="A24" s="61" t="s">
        <v>16</v>
      </c>
      <c r="B24" s="62">
        <v>128.3150704392846</v>
      </c>
      <c r="C24" s="62">
        <v>130.34279875290548</v>
      </c>
      <c r="D24" s="62"/>
      <c r="E24" s="62">
        <f t="shared" si="0"/>
        <v>1.5802729224860146</v>
      </c>
      <c r="F24" s="62"/>
      <c r="G24" s="62">
        <v>0.97787366249542473</v>
      </c>
      <c r="H24" s="62">
        <v>0.9933267351999624</v>
      </c>
      <c r="I24" s="62"/>
      <c r="J24" s="62">
        <f t="shared" si="1"/>
        <v>1.5453072704537663E-2</v>
      </c>
      <c r="L24" s="1"/>
      <c r="N24" s="1"/>
    </row>
    <row r="25" spans="1:14" ht="15.75" x14ac:dyDescent="0.25">
      <c r="A25" s="36" t="s">
        <v>128</v>
      </c>
      <c r="B25" s="40">
        <v>102.64584054700805</v>
      </c>
      <c r="C25" s="40">
        <v>103.24927802514885</v>
      </c>
      <c r="D25" s="40"/>
      <c r="E25" s="40">
        <f t="shared" si="0"/>
        <v>0.58788303054955193</v>
      </c>
      <c r="F25" s="40"/>
      <c r="G25" s="40">
        <v>4.4893591820918619</v>
      </c>
      <c r="H25" s="40">
        <v>4.5157513629037984</v>
      </c>
      <c r="I25" s="40"/>
      <c r="J25" s="40">
        <f t="shared" si="1"/>
        <v>2.6392180811936505E-2</v>
      </c>
      <c r="L25" s="1"/>
      <c r="N25" s="1"/>
    </row>
    <row r="26" spans="1:14" s="60" customFormat="1" ht="15.75" x14ac:dyDescent="0.25">
      <c r="A26" s="64" t="s">
        <v>79</v>
      </c>
      <c r="B26" s="62">
        <v>100.11924885223381</v>
      </c>
      <c r="C26" s="62">
        <v>100.08436903162418</v>
      </c>
      <c r="D26" s="62"/>
      <c r="E26" s="62">
        <f t="shared" si="0"/>
        <v>-3.4838276364923537E-2</v>
      </c>
      <c r="F26" s="62"/>
      <c r="G26" s="62">
        <v>3.2672947933342513</v>
      </c>
      <c r="H26" s="62">
        <v>3.2661565241444923</v>
      </c>
      <c r="I26" s="62"/>
      <c r="J26" s="62">
        <f t="shared" si="1"/>
        <v>-1.1382691897590114E-3</v>
      </c>
      <c r="L26" s="1"/>
      <c r="N26" s="1"/>
    </row>
    <row r="27" spans="1:14" ht="15.75" x14ac:dyDescent="0.25">
      <c r="A27" s="38" t="s">
        <v>80</v>
      </c>
      <c r="B27" s="28">
        <v>94.983613924989214</v>
      </c>
      <c r="C27" s="28">
        <v>95.151781078898935</v>
      </c>
      <c r="D27" s="28"/>
      <c r="E27" s="28">
        <f t="shared" si="0"/>
        <v>0.17704859497400527</v>
      </c>
      <c r="F27" s="28"/>
      <c r="G27" s="28">
        <v>0.55851024750819578</v>
      </c>
      <c r="H27" s="28">
        <v>0.55949908205419496</v>
      </c>
      <c r="I27" s="28"/>
      <c r="J27" s="28">
        <f t="shared" si="1"/>
        <v>9.888345459991843E-4</v>
      </c>
      <c r="L27" s="1"/>
      <c r="N27" s="1"/>
    </row>
    <row r="28" spans="1:14" s="60" customFormat="1" ht="15.75" x14ac:dyDescent="0.25">
      <c r="A28" s="61" t="s">
        <v>82</v>
      </c>
      <c r="B28" s="62">
        <v>102.37542199989637</v>
      </c>
      <c r="C28" s="62">
        <v>102.28242876673667</v>
      </c>
      <c r="D28" s="62"/>
      <c r="E28" s="62">
        <f t="shared" si="0"/>
        <v>-9.0835506553321732E-2</v>
      </c>
      <c r="F28" s="62"/>
      <c r="G28" s="62">
        <v>2.3417095544121649</v>
      </c>
      <c r="H28" s="62">
        <v>2.3395824506764069</v>
      </c>
      <c r="I28" s="62"/>
      <c r="J28" s="62">
        <f t="shared" si="1"/>
        <v>-2.1271037357579736E-3</v>
      </c>
      <c r="L28" s="1"/>
      <c r="N28" s="1"/>
    </row>
    <row r="29" spans="1:14" ht="15.75" x14ac:dyDescent="0.25">
      <c r="A29" s="38" t="s">
        <v>158</v>
      </c>
      <c r="B29" s="28">
        <v>94.601708342661155</v>
      </c>
      <c r="C29" s="28">
        <v>94.601708342661155</v>
      </c>
      <c r="D29" s="28"/>
      <c r="E29" s="28">
        <f t="shared" si="0"/>
        <v>0</v>
      </c>
      <c r="F29" s="28"/>
      <c r="G29" s="28">
        <v>0.36707499141389038</v>
      </c>
      <c r="H29" s="28">
        <v>0.36707499141389044</v>
      </c>
      <c r="I29" s="28"/>
      <c r="J29" s="28">
        <f t="shared" si="1"/>
        <v>0</v>
      </c>
      <c r="L29" s="1"/>
      <c r="N29" s="1"/>
    </row>
    <row r="30" spans="1:14" s="60" customFormat="1" ht="15.75" x14ac:dyDescent="0.25">
      <c r="A30" s="64" t="s">
        <v>83</v>
      </c>
      <c r="B30" s="62">
        <v>110.07244560855214</v>
      </c>
      <c r="C30" s="62">
        <v>112.55213815852599</v>
      </c>
      <c r="D30" s="62"/>
      <c r="E30" s="62">
        <f t="shared" si="0"/>
        <v>2.2527822801287734</v>
      </c>
      <c r="F30" s="62"/>
      <c r="G30" s="62">
        <v>1.222064388757611</v>
      </c>
      <c r="H30" s="62">
        <v>1.2495948387593068</v>
      </c>
      <c r="I30" s="62"/>
      <c r="J30" s="62">
        <f t="shared" si="1"/>
        <v>2.7530450001695739E-2</v>
      </c>
      <c r="L30" s="1"/>
      <c r="N30" s="1"/>
    </row>
    <row r="31" spans="1:14" ht="15.75" x14ac:dyDescent="0.25">
      <c r="A31" s="38" t="s">
        <v>159</v>
      </c>
      <c r="B31" s="28">
        <v>110.07244560855214</v>
      </c>
      <c r="C31" s="28">
        <v>112.55213815852599</v>
      </c>
      <c r="D31" s="28"/>
      <c r="E31" s="28">
        <f t="shared" si="0"/>
        <v>2.2527822801287734</v>
      </c>
      <c r="F31" s="28"/>
      <c r="G31" s="28">
        <v>1.222064388757611</v>
      </c>
      <c r="H31" s="28">
        <v>1.2495948387593068</v>
      </c>
      <c r="I31" s="28"/>
      <c r="J31" s="28">
        <f t="shared" si="1"/>
        <v>2.7530450001695739E-2</v>
      </c>
      <c r="L31" s="1"/>
      <c r="N31" s="1"/>
    </row>
    <row r="32" spans="1:14" s="60" customFormat="1" ht="15.75" x14ac:dyDescent="0.25">
      <c r="A32" s="58" t="s">
        <v>129</v>
      </c>
      <c r="B32" s="63">
        <v>100.31175157840659</v>
      </c>
      <c r="C32" s="63">
        <v>100.14159950673472</v>
      </c>
      <c r="D32" s="63"/>
      <c r="E32" s="63">
        <f t="shared" si="0"/>
        <v>-0.16962326845511022</v>
      </c>
      <c r="F32" s="63"/>
      <c r="G32" s="63">
        <v>14.815045352481675</v>
      </c>
      <c r="H32" s="63">
        <v>14.789915588331692</v>
      </c>
      <c r="I32" s="63"/>
      <c r="J32" s="63">
        <f>H32-G32</f>
        <v>-2.5129764149983913E-2</v>
      </c>
      <c r="L32" s="1"/>
      <c r="N32" s="1"/>
    </row>
    <row r="33" spans="1:14" ht="15.75" x14ac:dyDescent="0.25">
      <c r="A33" s="37" t="s">
        <v>149</v>
      </c>
      <c r="B33" s="28">
        <v>98.048558859712344</v>
      </c>
      <c r="C33" s="28">
        <v>98.048558859712344</v>
      </c>
      <c r="D33" s="28"/>
      <c r="E33" s="28">
        <f t="shared" si="0"/>
        <v>0</v>
      </c>
      <c r="F33" s="28"/>
      <c r="G33" s="28">
        <v>1.1081199274138442</v>
      </c>
      <c r="H33" s="28">
        <v>1.1081199274138445</v>
      </c>
      <c r="I33" s="28"/>
      <c r="J33" s="28">
        <f t="shared" si="1"/>
        <v>0</v>
      </c>
      <c r="L33" s="1"/>
      <c r="N33" s="1"/>
    </row>
    <row r="34" spans="1:14" s="60" customFormat="1" ht="15.75" x14ac:dyDescent="0.25">
      <c r="A34" s="61" t="s">
        <v>160</v>
      </c>
      <c r="B34" s="62">
        <v>98.048558859712344</v>
      </c>
      <c r="C34" s="62">
        <v>98.048558859712344</v>
      </c>
      <c r="D34" s="62"/>
      <c r="E34" s="62">
        <f t="shared" si="0"/>
        <v>0</v>
      </c>
      <c r="F34" s="62"/>
      <c r="G34" s="62">
        <v>1.1081199274138442</v>
      </c>
      <c r="H34" s="62">
        <v>1.1081199274138445</v>
      </c>
      <c r="I34" s="62"/>
      <c r="J34" s="62">
        <f t="shared" si="1"/>
        <v>0</v>
      </c>
      <c r="L34" s="1"/>
      <c r="N34" s="1"/>
    </row>
    <row r="35" spans="1:14" ht="15.75" x14ac:dyDescent="0.25">
      <c r="A35" s="37" t="s">
        <v>148</v>
      </c>
      <c r="B35" s="28">
        <v>107.24672196429977</v>
      </c>
      <c r="C35" s="28">
        <v>107.2131762252622</v>
      </c>
      <c r="D35" s="28"/>
      <c r="E35" s="28">
        <f t="shared" si="0"/>
        <v>-3.1279034382725168E-2</v>
      </c>
      <c r="F35" s="28"/>
      <c r="G35" s="28">
        <v>5.0688490138719366</v>
      </c>
      <c r="H35" s="28">
        <v>5.0672635268460793</v>
      </c>
      <c r="I35" s="28"/>
      <c r="J35" s="28">
        <f t="shared" si="1"/>
        <v>-1.5854870258573683E-3</v>
      </c>
      <c r="L35" s="1"/>
      <c r="N35" s="1"/>
    </row>
    <row r="36" spans="1:14" s="60" customFormat="1" ht="15.75" x14ac:dyDescent="0.25">
      <c r="A36" s="61" t="s">
        <v>161</v>
      </c>
      <c r="B36" s="62">
        <v>105.43407752297317</v>
      </c>
      <c r="C36" s="62">
        <v>105.39561573343119</v>
      </c>
      <c r="D36" s="62"/>
      <c r="E36" s="62">
        <f t="shared" si="0"/>
        <v>-3.6479467023931011E-2</v>
      </c>
      <c r="F36" s="62"/>
      <c r="G36" s="62">
        <v>4.3462450392064902</v>
      </c>
      <c r="H36" s="62">
        <v>4.3446595521806346</v>
      </c>
      <c r="I36" s="62"/>
      <c r="J36" s="62">
        <f t="shared" si="1"/>
        <v>-1.585487025855592E-3</v>
      </c>
      <c r="L36" s="1"/>
      <c r="N36" s="1"/>
    </row>
    <row r="37" spans="1:14" ht="15.75" x14ac:dyDescent="0.25">
      <c r="A37" s="38" t="s">
        <v>162</v>
      </c>
      <c r="B37" s="28">
        <v>119.61569525733252</v>
      </c>
      <c r="C37" s="28">
        <v>119.61569525733252</v>
      </c>
      <c r="D37" s="28"/>
      <c r="E37" s="28">
        <f t="shared" si="0"/>
        <v>0</v>
      </c>
      <c r="F37" s="28"/>
      <c r="G37" s="28">
        <v>0.72260397466544524</v>
      </c>
      <c r="H37" s="28">
        <v>0.72260397466544535</v>
      </c>
      <c r="I37" s="28"/>
      <c r="J37" s="28">
        <f t="shared" si="1"/>
        <v>0</v>
      </c>
      <c r="L37" s="1"/>
      <c r="N37" s="1"/>
    </row>
    <row r="38" spans="1:14" s="60" customFormat="1" ht="15.75" x14ac:dyDescent="0.25">
      <c r="A38" s="64" t="s">
        <v>147</v>
      </c>
      <c r="B38" s="62">
        <v>107.12407773123068</v>
      </c>
      <c r="C38" s="62">
        <v>107.12407773123068</v>
      </c>
      <c r="D38" s="62"/>
      <c r="E38" s="62">
        <f t="shared" si="0"/>
        <v>0</v>
      </c>
      <c r="F38" s="62"/>
      <c r="G38" s="62">
        <v>0.34803438901130346</v>
      </c>
      <c r="H38" s="62">
        <v>0.34803438901130351</v>
      </c>
      <c r="I38" s="62"/>
      <c r="J38" s="62">
        <f t="shared" si="1"/>
        <v>0</v>
      </c>
      <c r="L38" s="1"/>
      <c r="N38" s="1"/>
    </row>
    <row r="39" spans="1:14" ht="15.75" x14ac:dyDescent="0.25">
      <c r="A39" s="38" t="s">
        <v>84</v>
      </c>
      <c r="B39" s="28">
        <v>99.999999999999986</v>
      </c>
      <c r="C39" s="28">
        <v>99.999999999999986</v>
      </c>
      <c r="D39" s="28"/>
      <c r="E39" s="28">
        <f t="shared" si="0"/>
        <v>0</v>
      </c>
      <c r="F39" s="28"/>
      <c r="G39" s="28">
        <v>0.20600390916610056</v>
      </c>
      <c r="H39" s="28">
        <v>0.20600390916610056</v>
      </c>
      <c r="I39" s="28"/>
      <c r="J39" s="28">
        <f t="shared" si="1"/>
        <v>0</v>
      </c>
      <c r="L39" s="1"/>
      <c r="N39" s="1"/>
    </row>
    <row r="40" spans="1:14" s="60" customFormat="1" ht="15.75" x14ac:dyDescent="0.25">
      <c r="A40" s="61" t="s">
        <v>86</v>
      </c>
      <c r="B40" s="62">
        <v>119.46866478771129</v>
      </c>
      <c r="C40" s="62">
        <v>119.46866478771129</v>
      </c>
      <c r="D40" s="62"/>
      <c r="E40" s="62">
        <f t="shared" si="0"/>
        <v>0</v>
      </c>
      <c r="F40" s="62"/>
      <c r="G40" s="62">
        <v>0.14203047984520295</v>
      </c>
      <c r="H40" s="62">
        <v>0.14203047984520298</v>
      </c>
      <c r="I40" s="62"/>
      <c r="J40" s="62">
        <f t="shared" si="1"/>
        <v>0</v>
      </c>
      <c r="L40" s="1"/>
      <c r="N40" s="1"/>
    </row>
    <row r="41" spans="1:14" ht="15.75" x14ac:dyDescent="0.25">
      <c r="A41" s="37" t="s">
        <v>146</v>
      </c>
      <c r="B41" s="28">
        <v>96.535082730168867</v>
      </c>
      <c r="C41" s="28">
        <v>96.260916600019314</v>
      </c>
      <c r="D41" s="28"/>
      <c r="E41" s="28">
        <f t="shared" si="0"/>
        <v>-0.28400672832683549</v>
      </c>
      <c r="F41" s="28"/>
      <c r="G41" s="28">
        <v>8.2900420221845899</v>
      </c>
      <c r="H41" s="28">
        <v>8.2664977450604642</v>
      </c>
      <c r="I41" s="28"/>
      <c r="J41" s="28">
        <f t="shared" si="1"/>
        <v>-2.3544277124125657E-2</v>
      </c>
      <c r="L41" s="1"/>
      <c r="N41" s="1"/>
    </row>
    <row r="42" spans="1:14" s="60" customFormat="1" ht="15.75" x14ac:dyDescent="0.25">
      <c r="A42" s="61" t="s">
        <v>17</v>
      </c>
      <c r="B42" s="62">
        <v>90.079663852100452</v>
      </c>
      <c r="C42" s="62">
        <v>90.079663852100452</v>
      </c>
      <c r="D42" s="62"/>
      <c r="E42" s="62">
        <f t="shared" si="0"/>
        <v>0</v>
      </c>
      <c r="F42" s="62"/>
      <c r="G42" s="62">
        <v>5.1122880524029135</v>
      </c>
      <c r="H42" s="62">
        <v>5.1122880524029135</v>
      </c>
      <c r="I42" s="62"/>
      <c r="J42" s="62">
        <f t="shared" si="1"/>
        <v>0</v>
      </c>
      <c r="L42" s="1"/>
      <c r="N42" s="1"/>
    </row>
    <row r="43" spans="1:14" ht="15.75" x14ac:dyDescent="0.25">
      <c r="A43" s="38" t="s">
        <v>88</v>
      </c>
      <c r="B43" s="28">
        <v>102.31088131787573</v>
      </c>
      <c r="C43" s="28">
        <v>101.28244514169934</v>
      </c>
      <c r="D43" s="28"/>
      <c r="E43" s="28">
        <f t="shared" si="0"/>
        <v>-1.0052070346076691</v>
      </c>
      <c r="F43" s="28"/>
      <c r="G43" s="28">
        <v>2.3422316312496161</v>
      </c>
      <c r="H43" s="28">
        <v>2.3186873541254891</v>
      </c>
      <c r="I43" s="28"/>
      <c r="J43" s="28">
        <f t="shared" si="1"/>
        <v>-2.3544277124126989E-2</v>
      </c>
      <c r="L43" s="1"/>
      <c r="N43" s="1"/>
    </row>
    <row r="44" spans="1:14" s="60" customFormat="1" ht="15.75" x14ac:dyDescent="0.25">
      <c r="A44" s="61" t="s">
        <v>90</v>
      </c>
      <c r="B44" s="62">
        <v>134.11907242766719</v>
      </c>
      <c r="C44" s="62">
        <v>134.11907242766719</v>
      </c>
      <c r="D44" s="62"/>
      <c r="E44" s="62">
        <f t="shared" si="0"/>
        <v>0</v>
      </c>
      <c r="F44" s="62"/>
      <c r="G44" s="62">
        <v>0.83552233853205971</v>
      </c>
      <c r="H44" s="62">
        <v>0.83552233853205993</v>
      </c>
      <c r="I44" s="62"/>
      <c r="J44" s="62">
        <f t="shared" si="1"/>
        <v>0</v>
      </c>
      <c r="L44" s="1"/>
      <c r="N44" s="1"/>
    </row>
    <row r="45" spans="1:14" ht="15.75" x14ac:dyDescent="0.25">
      <c r="A45" s="36" t="s">
        <v>250</v>
      </c>
      <c r="B45" s="40">
        <v>96.75315141227901</v>
      </c>
      <c r="C45" s="40">
        <v>96.290592927533822</v>
      </c>
      <c r="D45" s="40"/>
      <c r="E45" s="40">
        <f t="shared" si="0"/>
        <v>-0.47808105265135792</v>
      </c>
      <c r="F45" s="40"/>
      <c r="G45" s="40">
        <v>9.536369784932667</v>
      </c>
      <c r="H45" s="40">
        <v>9.490778207880135</v>
      </c>
      <c r="I45" s="40"/>
      <c r="J45" s="40">
        <f t="shared" si="1"/>
        <v>-4.5591577052531918E-2</v>
      </c>
      <c r="L45" s="1"/>
      <c r="N45" s="1"/>
    </row>
    <row r="46" spans="1:14" s="60" customFormat="1" ht="15.75" x14ac:dyDescent="0.25">
      <c r="A46" s="64" t="s">
        <v>145</v>
      </c>
      <c r="B46" s="62">
        <v>103.40783617825008</v>
      </c>
      <c r="C46" s="62">
        <v>102.30644503919778</v>
      </c>
      <c r="D46" s="62"/>
      <c r="E46" s="62">
        <f t="shared" si="0"/>
        <v>-1.065094464556593</v>
      </c>
      <c r="F46" s="62"/>
      <c r="G46" s="62">
        <v>2.035612462405529</v>
      </c>
      <c r="H46" s="62">
        <v>2.0139312667486235</v>
      </c>
      <c r="I46" s="62"/>
      <c r="J46" s="62">
        <f t="shared" si="1"/>
        <v>-2.1681195656905405E-2</v>
      </c>
      <c r="L46" s="1"/>
      <c r="N46" s="1"/>
    </row>
    <row r="47" spans="1:14" ht="15.75" x14ac:dyDescent="0.25">
      <c r="A47" s="38" t="s">
        <v>163</v>
      </c>
      <c r="B47" s="28">
        <v>103.40783617825008</v>
      </c>
      <c r="C47" s="28">
        <v>102.30644503919778</v>
      </c>
      <c r="D47" s="28"/>
      <c r="E47" s="28">
        <f t="shared" si="0"/>
        <v>-1.065094464556593</v>
      </c>
      <c r="F47" s="28"/>
      <c r="G47" s="28">
        <v>2.035612462405529</v>
      </c>
      <c r="H47" s="28">
        <v>2.0139312667486235</v>
      </c>
      <c r="I47" s="28"/>
      <c r="J47" s="28">
        <f t="shared" si="1"/>
        <v>-2.1681195656905405E-2</v>
      </c>
      <c r="L47" s="1"/>
      <c r="N47" s="1"/>
    </row>
    <row r="48" spans="1:14" s="60" customFormat="1" ht="15.75" x14ac:dyDescent="0.25">
      <c r="A48" s="64" t="s">
        <v>92</v>
      </c>
      <c r="B48" s="62">
        <v>98.332445097329483</v>
      </c>
      <c r="C48" s="62">
        <v>98.332445097329483</v>
      </c>
      <c r="D48" s="62"/>
      <c r="E48" s="62">
        <f t="shared" si="0"/>
        <v>0</v>
      </c>
      <c r="F48" s="62"/>
      <c r="G48" s="62">
        <v>0.30153395110688824</v>
      </c>
      <c r="H48" s="62">
        <v>0.3015339511068883</v>
      </c>
      <c r="I48" s="62"/>
      <c r="J48" s="62">
        <f t="shared" si="1"/>
        <v>0</v>
      </c>
      <c r="L48" s="1"/>
      <c r="N48" s="1"/>
    </row>
    <row r="49" spans="1:14" ht="15.75" x14ac:dyDescent="0.25">
      <c r="A49" s="38" t="s">
        <v>93</v>
      </c>
      <c r="B49" s="28">
        <v>98.332445097329483</v>
      </c>
      <c r="C49" s="28">
        <v>98.332445097329483</v>
      </c>
      <c r="D49" s="28"/>
      <c r="E49" s="28">
        <f t="shared" si="0"/>
        <v>0</v>
      </c>
      <c r="F49" s="28"/>
      <c r="G49" s="28">
        <v>0.30153395110688824</v>
      </c>
      <c r="H49" s="28">
        <v>0.3015339511068883</v>
      </c>
      <c r="I49" s="28"/>
      <c r="J49" s="28">
        <f t="shared" si="1"/>
        <v>0</v>
      </c>
      <c r="L49" s="1"/>
      <c r="N49" s="1"/>
    </row>
    <row r="50" spans="1:14" s="60" customFormat="1" ht="15.75" x14ac:dyDescent="0.25">
      <c r="A50" s="64" t="s">
        <v>94</v>
      </c>
      <c r="B50" s="62">
        <v>85.431730255542533</v>
      </c>
      <c r="C50" s="62">
        <v>84.937110496851673</v>
      </c>
      <c r="D50" s="62"/>
      <c r="E50" s="62">
        <f t="shared" si="0"/>
        <v>-0.57896493166105234</v>
      </c>
      <c r="F50" s="62"/>
      <c r="G50" s="62">
        <v>2.4166052094574293</v>
      </c>
      <c r="H50" s="62">
        <v>2.4026139127579764</v>
      </c>
      <c r="I50" s="62"/>
      <c r="J50" s="62">
        <f t="shared" si="1"/>
        <v>-1.3991296699452871E-2</v>
      </c>
      <c r="L50" s="1"/>
      <c r="N50" s="1"/>
    </row>
    <row r="51" spans="1:14" ht="15.75" x14ac:dyDescent="0.25">
      <c r="A51" s="38" t="s">
        <v>164</v>
      </c>
      <c r="B51" s="28">
        <v>83.596062455529875</v>
      </c>
      <c r="C51" s="28">
        <v>83.169948847919613</v>
      </c>
      <c r="D51" s="28"/>
      <c r="E51" s="28">
        <f t="shared" si="0"/>
        <v>-0.50972928041549403</v>
      </c>
      <c r="F51" s="28"/>
      <c r="G51" s="28">
        <v>2.1092677772496362</v>
      </c>
      <c r="H51" s="28">
        <v>2.0985162217866264</v>
      </c>
      <c r="I51" s="28"/>
      <c r="J51" s="28">
        <f t="shared" si="1"/>
        <v>-1.0751555463009765E-2</v>
      </c>
      <c r="L51" s="1"/>
      <c r="N51" s="1"/>
    </row>
    <row r="52" spans="1:14" s="60" customFormat="1" ht="15.75" x14ac:dyDescent="0.25">
      <c r="A52" s="61" t="s">
        <v>97</v>
      </c>
      <c r="B52" s="62">
        <v>100.59122080811268</v>
      </c>
      <c r="C52" s="62">
        <v>99.530856882589248</v>
      </c>
      <c r="D52" s="62"/>
      <c r="E52" s="62">
        <f t="shared" si="0"/>
        <v>-1.0541316796882083</v>
      </c>
      <c r="F52" s="62"/>
      <c r="G52" s="62">
        <v>0.30733743220779264</v>
      </c>
      <c r="H52" s="62">
        <v>0.30409769097135009</v>
      </c>
      <c r="I52" s="62"/>
      <c r="J52" s="62">
        <f t="shared" si="1"/>
        <v>-3.2397412364425504E-3</v>
      </c>
      <c r="L52" s="1"/>
      <c r="N52" s="1"/>
    </row>
    <row r="53" spans="1:14" ht="15.75" x14ac:dyDescent="0.25">
      <c r="A53" s="37" t="s">
        <v>144</v>
      </c>
      <c r="B53" s="28">
        <v>101.3851980426241</v>
      </c>
      <c r="C53" s="28">
        <v>101.3851980426241</v>
      </c>
      <c r="D53" s="28"/>
      <c r="E53" s="28">
        <f t="shared" si="0"/>
        <v>0</v>
      </c>
      <c r="F53" s="28"/>
      <c r="G53" s="28">
        <v>1.0106437792181877</v>
      </c>
      <c r="H53" s="28">
        <v>1.0106437792181877</v>
      </c>
      <c r="I53" s="28"/>
      <c r="J53" s="28">
        <f t="shared" si="1"/>
        <v>0</v>
      </c>
      <c r="L53" s="1"/>
      <c r="N53" s="1"/>
    </row>
    <row r="54" spans="1:14" s="60" customFormat="1" ht="15.75" x14ac:dyDescent="0.25">
      <c r="A54" s="61" t="s">
        <v>165</v>
      </c>
      <c r="B54" s="62">
        <v>101.3851980426241</v>
      </c>
      <c r="C54" s="62">
        <v>101.3851980426241</v>
      </c>
      <c r="D54" s="62"/>
      <c r="E54" s="62">
        <f t="shared" si="0"/>
        <v>0</v>
      </c>
      <c r="F54" s="62"/>
      <c r="G54" s="62">
        <v>1.0106437792181877</v>
      </c>
      <c r="H54" s="62">
        <v>1.0106437792181877</v>
      </c>
      <c r="I54" s="62"/>
      <c r="J54" s="62">
        <f t="shared" si="1"/>
        <v>0</v>
      </c>
      <c r="L54" s="1"/>
      <c r="N54" s="1"/>
    </row>
    <row r="55" spans="1:14" ht="15.75" x14ac:dyDescent="0.25">
      <c r="A55" s="37" t="s">
        <v>143</v>
      </c>
      <c r="B55" s="28">
        <v>97.062790554905703</v>
      </c>
      <c r="C55" s="28">
        <v>97.306607777506528</v>
      </c>
      <c r="D55" s="28"/>
      <c r="E55" s="28">
        <f t="shared" si="0"/>
        <v>0.25119535633266743</v>
      </c>
      <c r="F55" s="28"/>
      <c r="G55" s="28">
        <v>0.76622201264139489</v>
      </c>
      <c r="H55" s="28">
        <v>0.76814672675634887</v>
      </c>
      <c r="I55" s="28"/>
      <c r="J55" s="28">
        <f t="shared" si="1"/>
        <v>1.9247141149539848E-3</v>
      </c>
      <c r="L55" s="1"/>
      <c r="N55" s="1"/>
    </row>
    <row r="56" spans="1:14" s="60" customFormat="1" ht="15.75" x14ac:dyDescent="0.25">
      <c r="A56" s="61" t="s">
        <v>166</v>
      </c>
      <c r="B56" s="62">
        <v>97.062790554905703</v>
      </c>
      <c r="C56" s="62">
        <v>97.306607777506528</v>
      </c>
      <c r="D56" s="62"/>
      <c r="E56" s="62">
        <f t="shared" si="0"/>
        <v>0.25119535633266743</v>
      </c>
      <c r="F56" s="62"/>
      <c r="G56" s="62">
        <v>0.76622201264139489</v>
      </c>
      <c r="H56" s="62">
        <v>0.76814672675634887</v>
      </c>
      <c r="I56" s="62"/>
      <c r="J56" s="62">
        <f t="shared" si="1"/>
        <v>1.9247141149539848E-3</v>
      </c>
      <c r="L56" s="1"/>
      <c r="N56" s="1"/>
    </row>
    <row r="57" spans="1:14" ht="15.75" x14ac:dyDescent="0.25">
      <c r="A57" s="37" t="s">
        <v>142</v>
      </c>
      <c r="B57" s="28">
        <v>101.33089142104863</v>
      </c>
      <c r="C57" s="28">
        <v>100.9316094631334</v>
      </c>
      <c r="D57" s="28"/>
      <c r="E57" s="28">
        <f t="shared" si="0"/>
        <v>-0.39403774339272779</v>
      </c>
      <c r="F57" s="28"/>
      <c r="G57" s="28">
        <v>3.0057523701032385</v>
      </c>
      <c r="H57" s="28">
        <v>2.9939085712921103</v>
      </c>
      <c r="I57" s="28"/>
      <c r="J57" s="28">
        <f t="shared" si="1"/>
        <v>-1.1843798811128181E-2</v>
      </c>
      <c r="L57" s="1"/>
      <c r="N57" s="1"/>
    </row>
    <row r="58" spans="1:14" s="60" customFormat="1" ht="15.75" x14ac:dyDescent="0.25">
      <c r="A58" s="61" t="s">
        <v>99</v>
      </c>
      <c r="B58" s="62">
        <v>99.229400597056696</v>
      </c>
      <c r="C58" s="62">
        <v>98.713875121621655</v>
      </c>
      <c r="D58" s="62"/>
      <c r="E58" s="62">
        <f t="shared" si="0"/>
        <v>-0.51952896251832303</v>
      </c>
      <c r="F58" s="62"/>
      <c r="G58" s="62">
        <v>2.2797186808829988</v>
      </c>
      <c r="H58" s="62">
        <v>2.267874882071871</v>
      </c>
      <c r="I58" s="62"/>
      <c r="J58" s="62">
        <f t="shared" si="1"/>
        <v>-1.1843798811127737E-2</v>
      </c>
      <c r="L58" s="1"/>
      <c r="N58" s="1"/>
    </row>
    <row r="59" spans="1:14" ht="15.75" x14ac:dyDescent="0.25">
      <c r="A59" s="38" t="s">
        <v>167</v>
      </c>
      <c r="B59" s="28">
        <v>108.54924981769032</v>
      </c>
      <c r="C59" s="28">
        <v>108.54924981769032</v>
      </c>
      <c r="D59" s="28"/>
      <c r="E59" s="28">
        <f t="shared" si="0"/>
        <v>0</v>
      </c>
      <c r="F59" s="28"/>
      <c r="G59" s="28">
        <v>0.72603368922023914</v>
      </c>
      <c r="H59" s="28">
        <v>0.72603368922023925</v>
      </c>
      <c r="I59" s="28"/>
      <c r="J59" s="28">
        <f t="shared" si="1"/>
        <v>0</v>
      </c>
      <c r="L59" s="1"/>
      <c r="N59" s="1"/>
    </row>
    <row r="60" spans="1:14" s="66" customFormat="1" ht="15.75" x14ac:dyDescent="0.25">
      <c r="A60" s="58" t="s">
        <v>2</v>
      </c>
      <c r="B60" s="63">
        <v>124.79318454906128</v>
      </c>
      <c r="C60" s="63">
        <v>124.87286981987486</v>
      </c>
      <c r="D60" s="63"/>
      <c r="E60" s="63">
        <f t="shared" si="0"/>
        <v>6.3853864376905989E-2</v>
      </c>
      <c r="F60" s="63"/>
      <c r="G60" s="63">
        <v>8.9786524555381462</v>
      </c>
      <c r="H60" s="63">
        <v>8.9843856720999806</v>
      </c>
      <c r="I60" s="63"/>
      <c r="J60" s="63">
        <f t="shared" si="1"/>
        <v>5.7332165618344533E-3</v>
      </c>
      <c r="L60" s="1"/>
      <c r="N60" s="1"/>
    </row>
    <row r="61" spans="1:14" ht="15.75" x14ac:dyDescent="0.25">
      <c r="A61" s="37" t="s">
        <v>141</v>
      </c>
      <c r="B61" s="28">
        <v>104.85778389184408</v>
      </c>
      <c r="C61" s="28">
        <v>104.99060131385178</v>
      </c>
      <c r="D61" s="28"/>
      <c r="E61" s="28">
        <f t="shared" si="0"/>
        <v>0.12666434200507837</v>
      </c>
      <c r="F61" s="28"/>
      <c r="G61" s="28">
        <v>4.5263066709044866</v>
      </c>
      <c r="H61" s="28">
        <v>4.532039887466321</v>
      </c>
      <c r="I61" s="28"/>
      <c r="J61" s="28">
        <f t="shared" si="1"/>
        <v>5.7332165618344533E-3</v>
      </c>
      <c r="L61" s="1"/>
      <c r="N61" s="1"/>
    </row>
    <row r="62" spans="1:14" s="60" customFormat="1" ht="15.75" x14ac:dyDescent="0.25">
      <c r="A62" s="61" t="s">
        <v>102</v>
      </c>
      <c r="B62" s="62">
        <v>107.57539043055023</v>
      </c>
      <c r="C62" s="62">
        <v>107.74176062610105</v>
      </c>
      <c r="D62" s="62"/>
      <c r="E62" s="62">
        <f t="shared" si="0"/>
        <v>0.15465451241678529</v>
      </c>
      <c r="F62" s="62"/>
      <c r="G62" s="62">
        <v>3.7071123708198082</v>
      </c>
      <c r="H62" s="62">
        <v>3.7128455873816422</v>
      </c>
      <c r="I62" s="62"/>
      <c r="J62" s="62">
        <f t="shared" si="1"/>
        <v>5.7332165618340092E-3</v>
      </c>
      <c r="L62" s="1"/>
      <c r="N62" s="1"/>
    </row>
    <row r="63" spans="1:14" ht="15.75" x14ac:dyDescent="0.25">
      <c r="A63" s="38" t="s">
        <v>168</v>
      </c>
      <c r="B63" s="28">
        <v>94.100238199274784</v>
      </c>
      <c r="C63" s="28">
        <v>94.100238199274784</v>
      </c>
      <c r="D63" s="28"/>
      <c r="E63" s="28">
        <f t="shared" si="0"/>
        <v>0</v>
      </c>
      <c r="F63" s="28"/>
      <c r="G63" s="28">
        <v>0.81919430008467864</v>
      </c>
      <c r="H63" s="28">
        <v>0.81919430008467886</v>
      </c>
      <c r="I63" s="28"/>
      <c r="J63" s="28">
        <f t="shared" si="1"/>
        <v>0</v>
      </c>
      <c r="L63" s="1"/>
      <c r="N63" s="1"/>
    </row>
    <row r="64" spans="1:14" s="60" customFormat="1" ht="15.75" x14ac:dyDescent="0.25">
      <c r="A64" s="64" t="s">
        <v>104</v>
      </c>
      <c r="B64" s="62">
        <v>154.69142439904226</v>
      </c>
      <c r="C64" s="62">
        <v>154.69142439904226</v>
      </c>
      <c r="D64" s="62"/>
      <c r="E64" s="62">
        <f t="shared" si="0"/>
        <v>0</v>
      </c>
      <c r="F64" s="62"/>
      <c r="G64" s="62">
        <v>4.4523457846336587</v>
      </c>
      <c r="H64" s="62">
        <v>4.4523457846336587</v>
      </c>
      <c r="I64" s="62"/>
      <c r="J64" s="62">
        <f t="shared" si="1"/>
        <v>0</v>
      </c>
      <c r="L64" s="1"/>
      <c r="N64" s="1"/>
    </row>
    <row r="65" spans="1:14" ht="15.75" x14ac:dyDescent="0.25">
      <c r="A65" s="38" t="s">
        <v>19</v>
      </c>
      <c r="B65" s="28">
        <v>160.90089003441557</v>
      </c>
      <c r="C65" s="28">
        <v>160.90089003441557</v>
      </c>
      <c r="D65" s="28"/>
      <c r="E65" s="28">
        <f t="shared" si="0"/>
        <v>0</v>
      </c>
      <c r="F65" s="28"/>
      <c r="G65" s="28">
        <v>3.5920135893946701</v>
      </c>
      <c r="H65" s="28">
        <v>3.5920135893946705</v>
      </c>
      <c r="I65" s="28"/>
      <c r="J65" s="28">
        <f t="shared" si="1"/>
        <v>0</v>
      </c>
      <c r="L65" s="1"/>
      <c r="N65" s="1"/>
    </row>
    <row r="66" spans="1:14" s="60" customFormat="1" ht="15.75" x14ac:dyDescent="0.25">
      <c r="A66" s="61" t="s">
        <v>106</v>
      </c>
      <c r="B66" s="62">
        <v>146.66666666666669</v>
      </c>
      <c r="C66" s="62">
        <v>146.66666666666669</v>
      </c>
      <c r="D66" s="62"/>
      <c r="E66" s="62">
        <f t="shared" si="0"/>
        <v>0</v>
      </c>
      <c r="F66" s="62"/>
      <c r="G66" s="62">
        <v>7.3648347879621115E-2</v>
      </c>
      <c r="H66" s="62">
        <v>7.3648347879621129E-2</v>
      </c>
      <c r="I66" s="62"/>
      <c r="J66" s="62">
        <f t="shared" si="1"/>
        <v>0</v>
      </c>
      <c r="L66" s="1"/>
      <c r="N66" s="1"/>
    </row>
    <row r="67" spans="1:14" ht="15.75" x14ac:dyDescent="0.25">
      <c r="A67" s="38" t="s">
        <v>108</v>
      </c>
      <c r="B67" s="28">
        <v>132.09195402298857</v>
      </c>
      <c r="C67" s="28">
        <v>132.09195402298857</v>
      </c>
      <c r="D67" s="28"/>
      <c r="E67" s="28">
        <f t="shared" si="0"/>
        <v>0</v>
      </c>
      <c r="F67" s="28"/>
      <c r="G67" s="28">
        <v>0.78668384735936769</v>
      </c>
      <c r="H67" s="28">
        <v>0.7866838473593678</v>
      </c>
      <c r="I67" s="28"/>
      <c r="J67" s="28">
        <f t="shared" si="1"/>
        <v>0</v>
      </c>
      <c r="L67" s="1"/>
      <c r="N67" s="1"/>
    </row>
    <row r="68" spans="1:14" s="60" customFormat="1" ht="15.75" x14ac:dyDescent="0.25">
      <c r="A68" s="58" t="s">
        <v>3</v>
      </c>
      <c r="B68" s="63">
        <v>97.507948073097381</v>
      </c>
      <c r="C68" s="63">
        <v>95.892989671987181</v>
      </c>
      <c r="D68" s="63"/>
      <c r="E68" s="63">
        <f t="shared" si="0"/>
        <v>-1.6562325769582831</v>
      </c>
      <c r="F68" s="63"/>
      <c r="G68" s="63">
        <v>5.6469007363850112</v>
      </c>
      <c r="H68" s="63">
        <v>5.5533749268005064</v>
      </c>
      <c r="I68" s="63"/>
      <c r="J68" s="63">
        <f t="shared" si="1"/>
        <v>-9.3525809584504849E-2</v>
      </c>
      <c r="L68" s="1"/>
      <c r="N68" s="1"/>
    </row>
    <row r="69" spans="1:14" ht="15.75" x14ac:dyDescent="0.25">
      <c r="A69" s="37" t="s">
        <v>150</v>
      </c>
      <c r="B69" s="28">
        <v>87.115076307018413</v>
      </c>
      <c r="C69" s="28">
        <v>86.125114223029982</v>
      </c>
      <c r="D69" s="28"/>
      <c r="E69" s="28">
        <f t="shared" si="0"/>
        <v>-1.1363843389168626</v>
      </c>
      <c r="F69" s="28"/>
      <c r="G69" s="28">
        <v>2.0344893562469899</v>
      </c>
      <c r="H69" s="28">
        <v>2.0113697378256687</v>
      </c>
      <c r="I69" s="28"/>
      <c r="J69" s="28">
        <f t="shared" si="1"/>
        <v>-2.3119618421321153E-2</v>
      </c>
      <c r="L69" s="1"/>
      <c r="N69" s="1"/>
    </row>
    <row r="70" spans="1:14" s="60" customFormat="1" ht="15.75" x14ac:dyDescent="0.25">
      <c r="A70" s="61" t="s">
        <v>109</v>
      </c>
      <c r="B70" s="62">
        <v>101.45409708273554</v>
      </c>
      <c r="C70" s="62">
        <v>99.890861493642603</v>
      </c>
      <c r="D70" s="62"/>
      <c r="E70" s="62">
        <f t="shared" si="0"/>
        <v>-1.5408304189215016</v>
      </c>
      <c r="F70" s="62"/>
      <c r="G70" s="62">
        <v>1.2823294237671226</v>
      </c>
      <c r="H70" s="62">
        <v>1.262570901934938</v>
      </c>
      <c r="I70" s="62"/>
      <c r="J70" s="62">
        <f t="shared" si="1"/>
        <v>-1.9758521832184517E-2</v>
      </c>
      <c r="L70" s="1"/>
      <c r="N70" s="1"/>
    </row>
    <row r="71" spans="1:14" ht="15.75" x14ac:dyDescent="0.25">
      <c r="A71" s="38" t="s">
        <v>169</v>
      </c>
      <c r="B71" s="28">
        <v>63.720059313426844</v>
      </c>
      <c r="C71" s="28">
        <v>63.820517544335786</v>
      </c>
      <c r="D71" s="28"/>
      <c r="E71" s="28">
        <f t="shared" ref="E71:E115" si="2">((C71/B71-1)*100)</f>
        <v>0.15765558285940617</v>
      </c>
      <c r="F71" s="28"/>
      <c r="G71" s="28">
        <v>0.57534261970354594</v>
      </c>
      <c r="H71" s="28">
        <v>0.57624967946407823</v>
      </c>
      <c r="I71" s="28"/>
      <c r="J71" s="28">
        <f t="shared" si="1"/>
        <v>9.0705976053229165E-4</v>
      </c>
      <c r="L71" s="1"/>
      <c r="N71" s="1"/>
    </row>
    <row r="72" spans="1:14" s="60" customFormat="1" ht="15.75" x14ac:dyDescent="0.25">
      <c r="A72" s="61" t="s">
        <v>170</v>
      </c>
      <c r="B72" s="62">
        <v>104.91629932947525</v>
      </c>
      <c r="C72" s="62">
        <v>102.38374659391093</v>
      </c>
      <c r="D72" s="62"/>
      <c r="E72" s="62">
        <f t="shared" si="2"/>
        <v>-2.4138792082355032</v>
      </c>
      <c r="F72" s="62"/>
      <c r="G72" s="62">
        <v>0.17681731277632143</v>
      </c>
      <c r="H72" s="62">
        <v>0.17254915642665308</v>
      </c>
      <c r="I72" s="62"/>
      <c r="J72" s="62">
        <f t="shared" ref="J72:J115" si="3">H72-G72</f>
        <v>-4.268156349668345E-3</v>
      </c>
      <c r="L72" s="1"/>
      <c r="N72" s="1"/>
    </row>
    <row r="73" spans="1:14" ht="15.75" x14ac:dyDescent="0.25">
      <c r="A73" s="37" t="s">
        <v>111</v>
      </c>
      <c r="B73" s="28">
        <v>104.53134141018651</v>
      </c>
      <c r="C73" s="28">
        <v>102.49401707710116</v>
      </c>
      <c r="D73" s="28"/>
      <c r="E73" s="28">
        <f t="shared" si="2"/>
        <v>-1.9490081210101207</v>
      </c>
      <c r="F73" s="28"/>
      <c r="G73" s="28">
        <v>3.6124113801380218</v>
      </c>
      <c r="H73" s="28">
        <v>3.5420051889748381</v>
      </c>
      <c r="I73" s="28"/>
      <c r="J73" s="28">
        <f t="shared" si="3"/>
        <v>-7.0406191163183696E-2</v>
      </c>
      <c r="L73" s="1"/>
      <c r="N73" s="1"/>
    </row>
    <row r="74" spans="1:14" s="60" customFormat="1" ht="15.75" x14ac:dyDescent="0.25">
      <c r="A74" s="61" t="s">
        <v>171</v>
      </c>
      <c r="B74" s="62">
        <v>103.98277170353322</v>
      </c>
      <c r="C74" s="62">
        <v>98.000801896369893</v>
      </c>
      <c r="D74" s="62"/>
      <c r="E74" s="62">
        <f t="shared" si="2"/>
        <v>-5.7528470429876633</v>
      </c>
      <c r="F74" s="62"/>
      <c r="G74" s="62">
        <v>1.2238495241934986</v>
      </c>
      <c r="H74" s="62">
        <v>1.1534433330303144</v>
      </c>
      <c r="I74" s="62"/>
      <c r="J74" s="62">
        <f t="shared" si="3"/>
        <v>-7.040619116318414E-2</v>
      </c>
      <c r="L74" s="1"/>
      <c r="N74" s="1"/>
    </row>
    <row r="75" spans="1:14" ht="15.75" x14ac:dyDescent="0.25">
      <c r="A75" s="38" t="s">
        <v>172</v>
      </c>
      <c r="B75" s="28">
        <v>103.61823797634638</v>
      </c>
      <c r="C75" s="28">
        <v>103.61823797634638</v>
      </c>
      <c r="D75" s="28"/>
      <c r="E75" s="28">
        <f t="shared" si="2"/>
        <v>0</v>
      </c>
      <c r="F75" s="28"/>
      <c r="G75" s="28">
        <v>0.44375477838892624</v>
      </c>
      <c r="H75" s="28">
        <v>0.44375477838892624</v>
      </c>
      <c r="I75" s="28"/>
      <c r="J75" s="28">
        <f t="shared" si="3"/>
        <v>0</v>
      </c>
      <c r="L75" s="1"/>
      <c r="N75" s="1"/>
    </row>
    <row r="76" spans="1:14" s="60" customFormat="1" ht="15.75" x14ac:dyDescent="0.25">
      <c r="A76" s="61" t="s">
        <v>173</v>
      </c>
      <c r="B76" s="62">
        <v>105.09154137660811</v>
      </c>
      <c r="C76" s="62">
        <v>105.09154137660811</v>
      </c>
      <c r="D76" s="62"/>
      <c r="E76" s="62">
        <f t="shared" si="2"/>
        <v>0</v>
      </c>
      <c r="F76" s="62"/>
      <c r="G76" s="62">
        <v>1.9448070775555972</v>
      </c>
      <c r="H76" s="62">
        <v>1.9448070775555975</v>
      </c>
      <c r="I76" s="62"/>
      <c r="J76" s="62">
        <f t="shared" si="3"/>
        <v>0</v>
      </c>
      <c r="L76" s="1"/>
      <c r="N76" s="1"/>
    </row>
    <row r="77" spans="1:14" ht="15.75" x14ac:dyDescent="0.25">
      <c r="A77" s="36" t="s">
        <v>4</v>
      </c>
      <c r="B77" s="40">
        <v>104.66814832729912</v>
      </c>
      <c r="C77" s="40">
        <v>103.99425342839625</v>
      </c>
      <c r="D77" s="40"/>
      <c r="E77" s="40">
        <f t="shared" si="2"/>
        <v>-0.64383951533717454</v>
      </c>
      <c r="F77" s="40"/>
      <c r="G77" s="40">
        <v>4.7947473015335591</v>
      </c>
      <c r="H77" s="40">
        <v>4.7638768237457239</v>
      </c>
      <c r="I77" s="40"/>
      <c r="J77" s="40">
        <f t="shared" si="3"/>
        <v>-3.0870477787835249E-2</v>
      </c>
      <c r="L77" s="1"/>
      <c r="N77" s="1"/>
    </row>
    <row r="78" spans="1:14" s="60" customFormat="1" ht="15.75" x14ac:dyDescent="0.25">
      <c r="A78" s="64" t="s">
        <v>140</v>
      </c>
      <c r="B78" s="62">
        <v>99.246414817095356</v>
      </c>
      <c r="C78" s="62">
        <v>96.162277549290295</v>
      </c>
      <c r="D78" s="62"/>
      <c r="E78" s="62">
        <f t="shared" si="2"/>
        <v>-3.1075553444312565</v>
      </c>
      <c r="F78" s="62"/>
      <c r="G78" s="62">
        <v>0.99340074001116629</v>
      </c>
      <c r="H78" s="62">
        <v>0.96253026222332982</v>
      </c>
      <c r="I78" s="62"/>
      <c r="J78" s="62">
        <f t="shared" si="3"/>
        <v>-3.087047778783647E-2</v>
      </c>
      <c r="L78" s="1"/>
      <c r="N78" s="1"/>
    </row>
    <row r="79" spans="1:14" ht="15.75" x14ac:dyDescent="0.25">
      <c r="A79" s="38" t="s">
        <v>174</v>
      </c>
      <c r="B79" s="28">
        <v>99.246414817095356</v>
      </c>
      <c r="C79" s="28">
        <v>96.162277549290295</v>
      </c>
      <c r="D79" s="28"/>
      <c r="E79" s="28">
        <f t="shared" si="2"/>
        <v>-3.1075553444312565</v>
      </c>
      <c r="F79" s="28"/>
      <c r="G79" s="28">
        <v>0.99340074001116629</v>
      </c>
      <c r="H79" s="28">
        <v>0.96253026222332982</v>
      </c>
      <c r="I79" s="28"/>
      <c r="J79" s="28">
        <f t="shared" si="3"/>
        <v>-3.087047778783647E-2</v>
      </c>
      <c r="L79" s="1"/>
      <c r="N79" s="1"/>
    </row>
    <row r="80" spans="1:14" s="60" customFormat="1" ht="15.75" x14ac:dyDescent="0.25">
      <c r="A80" s="64" t="s">
        <v>139</v>
      </c>
      <c r="B80" s="62">
        <v>106.18404506983349</v>
      </c>
      <c r="C80" s="62">
        <v>106.18404506983349</v>
      </c>
      <c r="D80" s="62"/>
      <c r="E80" s="62">
        <f t="shared" si="2"/>
        <v>0</v>
      </c>
      <c r="F80" s="62"/>
      <c r="G80" s="62">
        <v>3.8013465615223931</v>
      </c>
      <c r="H80" s="62">
        <v>3.8013465615223936</v>
      </c>
      <c r="I80" s="62"/>
      <c r="J80" s="62">
        <f t="shared" si="3"/>
        <v>0</v>
      </c>
      <c r="L80" s="1"/>
      <c r="N80" s="1"/>
    </row>
    <row r="81" spans="1:14" ht="15.75" x14ac:dyDescent="0.25">
      <c r="A81" s="38" t="s">
        <v>175</v>
      </c>
      <c r="B81" s="28">
        <v>106.18404506983349</v>
      </c>
      <c r="C81" s="28">
        <v>106.18404506983349</v>
      </c>
      <c r="D81" s="28"/>
      <c r="E81" s="28">
        <f t="shared" si="2"/>
        <v>0</v>
      </c>
      <c r="F81" s="28"/>
      <c r="G81" s="28">
        <v>3.8013465615223931</v>
      </c>
      <c r="H81" s="28">
        <v>3.8013465615223936</v>
      </c>
      <c r="I81" s="28"/>
      <c r="J81" s="28">
        <f t="shared" si="3"/>
        <v>0</v>
      </c>
      <c r="L81" s="1"/>
      <c r="N81" s="1"/>
    </row>
    <row r="82" spans="1:14" s="60" customFormat="1" ht="15.75" x14ac:dyDescent="0.25">
      <c r="A82" s="58" t="s">
        <v>130</v>
      </c>
      <c r="B82" s="63">
        <v>98.675432903402367</v>
      </c>
      <c r="C82" s="63">
        <v>98.882784934772914</v>
      </c>
      <c r="D82" s="63"/>
      <c r="E82" s="63">
        <f t="shared" si="2"/>
        <v>0.21013541594849805</v>
      </c>
      <c r="F82" s="63"/>
      <c r="G82" s="63">
        <v>6.0713587018224606</v>
      </c>
      <c r="H82" s="63">
        <v>6.0841167766842599</v>
      </c>
      <c r="I82" s="63"/>
      <c r="J82" s="63">
        <f t="shared" si="3"/>
        <v>1.2758074861799251E-2</v>
      </c>
      <c r="L82" s="1"/>
      <c r="N82" s="1"/>
    </row>
    <row r="83" spans="1:14" ht="15.75" x14ac:dyDescent="0.25">
      <c r="A83" s="37" t="s">
        <v>138</v>
      </c>
      <c r="B83" s="28">
        <v>84.000863749957347</v>
      </c>
      <c r="C83" s="28">
        <v>84.480073696397781</v>
      </c>
      <c r="D83" s="28"/>
      <c r="E83" s="28">
        <f t="shared" si="2"/>
        <v>0.57048216535831031</v>
      </c>
      <c r="F83" s="28"/>
      <c r="G83" s="28">
        <v>2.7379057403020295</v>
      </c>
      <c r="H83" s="28">
        <v>2.7535250042547745</v>
      </c>
      <c r="I83" s="28"/>
      <c r="J83" s="28">
        <f t="shared" si="3"/>
        <v>1.5619263952745044E-2</v>
      </c>
      <c r="L83" s="1"/>
      <c r="N83" s="1"/>
    </row>
    <row r="84" spans="1:14" s="60" customFormat="1" ht="15.75" x14ac:dyDescent="0.25">
      <c r="A84" s="61" t="s">
        <v>176</v>
      </c>
      <c r="B84" s="62">
        <v>71.626857416273211</v>
      </c>
      <c r="C84" s="62">
        <v>71.626857416273211</v>
      </c>
      <c r="D84" s="62"/>
      <c r="E84" s="62">
        <f t="shared" si="2"/>
        <v>0</v>
      </c>
      <c r="F84" s="62"/>
      <c r="G84" s="62">
        <v>0.9529945304150238</v>
      </c>
      <c r="H84" s="62">
        <v>0.95299453041502391</v>
      </c>
      <c r="I84" s="62"/>
      <c r="J84" s="62">
        <f t="shared" si="3"/>
        <v>0</v>
      </c>
      <c r="L84" s="1"/>
      <c r="N84" s="1"/>
    </row>
    <row r="85" spans="1:14" ht="15.75" x14ac:dyDescent="0.25">
      <c r="A85" s="38" t="s">
        <v>177</v>
      </c>
      <c r="B85" s="28">
        <v>103.1122759868037</v>
      </c>
      <c r="C85" s="28">
        <v>103.1122759868037</v>
      </c>
      <c r="D85" s="28"/>
      <c r="E85" s="28">
        <f t="shared" si="2"/>
        <v>0</v>
      </c>
      <c r="F85" s="28"/>
      <c r="G85" s="28">
        <v>0.13512838155950474</v>
      </c>
      <c r="H85" s="28">
        <v>0.13512838155950477</v>
      </c>
      <c r="I85" s="28"/>
      <c r="J85" s="28">
        <f t="shared" si="3"/>
        <v>0</v>
      </c>
      <c r="L85" s="1"/>
      <c r="N85" s="1"/>
    </row>
    <row r="86" spans="1:14" s="60" customFormat="1" ht="15.75" x14ac:dyDescent="0.25">
      <c r="A86" s="61" t="s">
        <v>112</v>
      </c>
      <c r="B86" s="62">
        <v>91.664327057657843</v>
      </c>
      <c r="C86" s="62">
        <v>92.554327640792096</v>
      </c>
      <c r="D86" s="62"/>
      <c r="E86" s="62">
        <f t="shared" si="2"/>
        <v>0.97093450822416383</v>
      </c>
      <c r="F86" s="62"/>
      <c r="G86" s="62">
        <v>1.6086835744783996</v>
      </c>
      <c r="H86" s="62">
        <v>1.6243028384311444</v>
      </c>
      <c r="I86" s="62"/>
      <c r="J86" s="62">
        <f t="shared" si="3"/>
        <v>1.5619263952744822E-2</v>
      </c>
      <c r="L86" s="1"/>
      <c r="N86" s="1"/>
    </row>
    <row r="87" spans="1:14" ht="15.75" x14ac:dyDescent="0.25">
      <c r="A87" s="38" t="s">
        <v>178</v>
      </c>
      <c r="B87" s="28">
        <v>95.898292058715697</v>
      </c>
      <c r="C87" s="28">
        <v>95.898292058715697</v>
      </c>
      <c r="D87" s="28"/>
      <c r="E87" s="28">
        <f t="shared" si="2"/>
        <v>0</v>
      </c>
      <c r="F87" s="28"/>
      <c r="G87" s="28">
        <v>4.1099253849101479E-2</v>
      </c>
      <c r="H87" s="28">
        <v>4.1099253849101479E-2</v>
      </c>
      <c r="I87" s="28"/>
      <c r="J87" s="28">
        <f t="shared" si="3"/>
        <v>0</v>
      </c>
      <c r="L87" s="1"/>
      <c r="N87" s="1"/>
    </row>
    <row r="88" spans="1:14" s="60" customFormat="1" ht="15.75" x14ac:dyDescent="0.25">
      <c r="A88" s="64" t="s">
        <v>137</v>
      </c>
      <c r="B88" s="62">
        <v>112.24415828095503</v>
      </c>
      <c r="C88" s="62">
        <v>112.24415828095503</v>
      </c>
      <c r="D88" s="62"/>
      <c r="E88" s="62">
        <f t="shared" si="2"/>
        <v>0</v>
      </c>
      <c r="F88" s="62"/>
      <c r="G88" s="62">
        <v>0.97376133343191307</v>
      </c>
      <c r="H88" s="62">
        <v>0.97376133343191318</v>
      </c>
      <c r="I88" s="62"/>
      <c r="J88" s="62">
        <f t="shared" si="3"/>
        <v>0</v>
      </c>
      <c r="L88" s="1"/>
      <c r="N88" s="1"/>
    </row>
    <row r="89" spans="1:14" ht="15.75" x14ac:dyDescent="0.25">
      <c r="A89" s="38" t="s">
        <v>179</v>
      </c>
      <c r="B89" s="28">
        <v>112.24415828095503</v>
      </c>
      <c r="C89" s="28">
        <v>112.24415828095503</v>
      </c>
      <c r="D89" s="28"/>
      <c r="E89" s="28">
        <f t="shared" si="2"/>
        <v>0</v>
      </c>
      <c r="F89" s="28"/>
      <c r="G89" s="28">
        <v>0.97376133343191307</v>
      </c>
      <c r="H89" s="28">
        <v>0.97376133343191318</v>
      </c>
      <c r="I89" s="28"/>
      <c r="J89" s="28">
        <f t="shared" si="3"/>
        <v>0</v>
      </c>
      <c r="L89" s="1"/>
      <c r="N89" s="1"/>
    </row>
    <row r="90" spans="1:14" s="60" customFormat="1" ht="15.75" x14ac:dyDescent="0.25">
      <c r="A90" s="64" t="s">
        <v>136</v>
      </c>
      <c r="B90" s="62">
        <v>124.32880323467771</v>
      </c>
      <c r="C90" s="62">
        <v>124.32880323467771</v>
      </c>
      <c r="D90" s="62"/>
      <c r="E90" s="62">
        <f t="shared" si="2"/>
        <v>0</v>
      </c>
      <c r="F90" s="62"/>
      <c r="G90" s="62">
        <v>1.2496276051925737</v>
      </c>
      <c r="H90" s="62">
        <v>1.2496276051925739</v>
      </c>
      <c r="I90" s="62"/>
      <c r="J90" s="62">
        <f t="shared" si="3"/>
        <v>0</v>
      </c>
      <c r="L90" s="1"/>
      <c r="N90" s="1"/>
    </row>
    <row r="91" spans="1:14" ht="15.75" x14ac:dyDescent="0.25">
      <c r="A91" s="38" t="s">
        <v>180</v>
      </c>
      <c r="B91" s="28">
        <v>131.27868056662001</v>
      </c>
      <c r="C91" s="28">
        <v>131.27868056662001</v>
      </c>
      <c r="D91" s="28"/>
      <c r="E91" s="28">
        <f t="shared" si="2"/>
        <v>0</v>
      </c>
      <c r="F91" s="28"/>
      <c r="G91" s="28">
        <v>8.4353585272818027E-2</v>
      </c>
      <c r="H91" s="28">
        <v>8.4353585272818027E-2</v>
      </c>
      <c r="I91" s="28"/>
      <c r="J91" s="28">
        <f t="shared" si="3"/>
        <v>0</v>
      </c>
      <c r="L91" s="1"/>
      <c r="N91" s="1"/>
    </row>
    <row r="92" spans="1:14" s="60" customFormat="1" ht="15.75" x14ac:dyDescent="0.25">
      <c r="A92" s="61" t="s">
        <v>114</v>
      </c>
      <c r="B92" s="62">
        <v>123.85415812578725</v>
      </c>
      <c r="C92" s="62">
        <v>123.85415812578725</v>
      </c>
      <c r="D92" s="62"/>
      <c r="E92" s="62">
        <f t="shared" si="2"/>
        <v>0</v>
      </c>
      <c r="F92" s="62"/>
      <c r="G92" s="62">
        <v>1.1652740199197555</v>
      </c>
      <c r="H92" s="62">
        <v>1.1652740199197555</v>
      </c>
      <c r="I92" s="62"/>
      <c r="J92" s="62">
        <f t="shared" si="3"/>
        <v>0</v>
      </c>
      <c r="L92" s="1"/>
      <c r="N92" s="1"/>
    </row>
    <row r="93" spans="1:14" ht="15.75" x14ac:dyDescent="0.25">
      <c r="A93" s="37" t="s">
        <v>151</v>
      </c>
      <c r="B93" s="28">
        <v>108.74006711427019</v>
      </c>
      <c r="C93" s="28">
        <v>108.45978968219534</v>
      </c>
      <c r="D93" s="28"/>
      <c r="E93" s="28">
        <f t="shared" si="2"/>
        <v>-0.25774991639495592</v>
      </c>
      <c r="F93" s="28"/>
      <c r="G93" s="28">
        <v>1.1100640228959437</v>
      </c>
      <c r="H93" s="28">
        <v>1.1072028338049988</v>
      </c>
      <c r="I93" s="28"/>
      <c r="J93" s="28">
        <f t="shared" si="3"/>
        <v>-2.8611890909449045E-3</v>
      </c>
      <c r="L93" s="1"/>
      <c r="N93" s="1"/>
    </row>
    <row r="94" spans="1:14" s="60" customFormat="1" ht="15.75" x14ac:dyDescent="0.25">
      <c r="A94" s="61" t="s">
        <v>116</v>
      </c>
      <c r="B94" s="62">
        <v>109.56881755361073</v>
      </c>
      <c r="C94" s="62">
        <v>108.90570414689587</v>
      </c>
      <c r="D94" s="62"/>
      <c r="E94" s="62">
        <f t="shared" si="2"/>
        <v>-0.60520266762065233</v>
      </c>
      <c r="F94" s="62"/>
      <c r="G94" s="62">
        <v>0.37721417505632615</v>
      </c>
      <c r="H94" s="62">
        <v>0.37493126480624206</v>
      </c>
      <c r="I94" s="62"/>
      <c r="J94" s="62">
        <f t="shared" si="3"/>
        <v>-2.2829102500840914E-3</v>
      </c>
      <c r="L94" s="1"/>
      <c r="N94" s="1"/>
    </row>
    <row r="95" spans="1:14" ht="15.75" x14ac:dyDescent="0.25">
      <c r="A95" s="38" t="s">
        <v>181</v>
      </c>
      <c r="B95" s="28">
        <v>108.31835908360617</v>
      </c>
      <c r="C95" s="28">
        <v>108.23288698407657</v>
      </c>
      <c r="D95" s="28"/>
      <c r="E95" s="28">
        <f t="shared" si="2"/>
        <v>-7.8908229641494465E-2</v>
      </c>
      <c r="F95" s="28"/>
      <c r="G95" s="28">
        <v>0.73284984783961749</v>
      </c>
      <c r="H95" s="28">
        <v>0.73227156899875678</v>
      </c>
      <c r="I95" s="28"/>
      <c r="J95" s="28">
        <f t="shared" si="3"/>
        <v>-5.7827884086070203E-4</v>
      </c>
      <c r="L95" s="1"/>
      <c r="N95" s="1"/>
    </row>
    <row r="96" spans="1:14" s="60" customFormat="1" ht="15.75" x14ac:dyDescent="0.25">
      <c r="A96" s="58" t="s">
        <v>117</v>
      </c>
      <c r="B96" s="63">
        <v>124.00208409719309</v>
      </c>
      <c r="C96" s="63">
        <v>124.00208409719309</v>
      </c>
      <c r="D96" s="63"/>
      <c r="E96" s="63">
        <f t="shared" si="2"/>
        <v>0</v>
      </c>
      <c r="F96" s="63"/>
      <c r="G96" s="63">
        <v>2.4094439310557925</v>
      </c>
      <c r="H96" s="63">
        <v>2.4094439310557925</v>
      </c>
      <c r="I96" s="63"/>
      <c r="J96" s="63">
        <f t="shared" si="3"/>
        <v>0</v>
      </c>
      <c r="L96" s="1"/>
      <c r="N96" s="1"/>
    </row>
    <row r="97" spans="1:14" ht="15.75" x14ac:dyDescent="0.25">
      <c r="A97" s="37" t="s">
        <v>135</v>
      </c>
      <c r="B97" s="28">
        <v>123.25389080531031</v>
      </c>
      <c r="C97" s="28">
        <v>123.25389080531031</v>
      </c>
      <c r="D97" s="28"/>
      <c r="E97" s="28">
        <f>((C97/B97-1)*100)</f>
        <v>0</v>
      </c>
      <c r="F97" s="28"/>
      <c r="G97" s="28">
        <v>0.7618806636160349</v>
      </c>
      <c r="H97" s="28">
        <v>0.7618806636160349</v>
      </c>
      <c r="I97" s="28"/>
      <c r="J97" s="28">
        <f t="shared" si="3"/>
        <v>0</v>
      </c>
      <c r="L97" s="1"/>
      <c r="N97" s="1"/>
    </row>
    <row r="98" spans="1:14" s="60" customFormat="1" ht="15.75" x14ac:dyDescent="0.25">
      <c r="A98" s="61" t="s">
        <v>182</v>
      </c>
      <c r="B98" s="62">
        <v>123.25389080531031</v>
      </c>
      <c r="C98" s="62">
        <v>123.25389080531031</v>
      </c>
      <c r="D98" s="62"/>
      <c r="E98" s="62">
        <f t="shared" si="2"/>
        <v>0</v>
      </c>
      <c r="F98" s="62"/>
      <c r="G98" s="62">
        <v>0.7618806636160349</v>
      </c>
      <c r="H98" s="62">
        <v>0.7618806636160349</v>
      </c>
      <c r="I98" s="62"/>
      <c r="J98" s="62">
        <f t="shared" si="3"/>
        <v>0</v>
      </c>
      <c r="L98" s="1"/>
      <c r="N98" s="1"/>
    </row>
    <row r="99" spans="1:14" ht="15.75" x14ac:dyDescent="0.25">
      <c r="A99" s="37" t="s">
        <v>118</v>
      </c>
      <c r="B99" s="28">
        <v>125.09447818612115</v>
      </c>
      <c r="C99" s="28">
        <v>125.09447818612115</v>
      </c>
      <c r="D99" s="28"/>
      <c r="E99" s="28">
        <f t="shared" si="2"/>
        <v>0</v>
      </c>
      <c r="F99" s="28"/>
      <c r="G99" s="28">
        <v>1.5176347626042126</v>
      </c>
      <c r="H99" s="28">
        <v>1.5176347626042128</v>
      </c>
      <c r="I99" s="28"/>
      <c r="J99" s="28">
        <f t="shared" si="3"/>
        <v>0</v>
      </c>
      <c r="L99" s="1"/>
      <c r="N99" s="1"/>
    </row>
    <row r="100" spans="1:14" s="60" customFormat="1" ht="15.75" x14ac:dyDescent="0.25">
      <c r="A100" s="61" t="s">
        <v>119</v>
      </c>
      <c r="B100" s="62">
        <v>125.09447818612115</v>
      </c>
      <c r="C100" s="62">
        <v>125.09447818612115</v>
      </c>
      <c r="D100" s="62"/>
      <c r="E100" s="62">
        <f t="shared" si="2"/>
        <v>0</v>
      </c>
      <c r="F100" s="62"/>
      <c r="G100" s="62">
        <v>1.5176347626042126</v>
      </c>
      <c r="H100" s="62">
        <v>1.5176347626042128</v>
      </c>
      <c r="I100" s="62"/>
      <c r="J100" s="62">
        <f t="shared" si="3"/>
        <v>0</v>
      </c>
      <c r="L100" s="1"/>
      <c r="N100" s="1"/>
    </row>
    <row r="101" spans="1:14" ht="15.75" x14ac:dyDescent="0.25">
      <c r="A101" s="37" t="s">
        <v>120</v>
      </c>
      <c r="B101" s="28">
        <v>116.28043992448846</v>
      </c>
      <c r="C101" s="28">
        <v>116.28043992448846</v>
      </c>
      <c r="D101" s="28"/>
      <c r="E101" s="28">
        <f t="shared" si="2"/>
        <v>0</v>
      </c>
      <c r="F101" s="28"/>
      <c r="G101" s="28">
        <v>0.12992850483554474</v>
      </c>
      <c r="H101" s="28">
        <v>0.12992850483554474</v>
      </c>
      <c r="I101" s="28"/>
      <c r="J101" s="28">
        <f t="shared" si="3"/>
        <v>0</v>
      </c>
      <c r="L101" s="1"/>
      <c r="N101" s="1"/>
    </row>
    <row r="102" spans="1:14" s="60" customFormat="1" ht="15.75" x14ac:dyDescent="0.25">
      <c r="A102" s="61" t="s">
        <v>121</v>
      </c>
      <c r="B102" s="62">
        <v>116.28043992448846</v>
      </c>
      <c r="C102" s="62">
        <v>116.28043992448846</v>
      </c>
      <c r="D102" s="62"/>
      <c r="E102" s="62">
        <f t="shared" si="2"/>
        <v>0</v>
      </c>
      <c r="F102" s="62"/>
      <c r="G102" s="62">
        <v>0.12992850483554474</v>
      </c>
      <c r="H102" s="62">
        <v>0.12992850483554474</v>
      </c>
      <c r="I102" s="62"/>
      <c r="J102" s="62">
        <f t="shared" si="3"/>
        <v>0</v>
      </c>
      <c r="L102" s="1"/>
      <c r="N102" s="1"/>
    </row>
    <row r="103" spans="1:14" ht="15.75" x14ac:dyDescent="0.25">
      <c r="A103" s="36" t="s">
        <v>131</v>
      </c>
      <c r="B103" s="40">
        <v>113.65590065064119</v>
      </c>
      <c r="C103" s="40">
        <v>113.65590065064119</v>
      </c>
      <c r="D103" s="40"/>
      <c r="E103" s="40">
        <f t="shared" si="2"/>
        <v>0</v>
      </c>
      <c r="F103" s="40"/>
      <c r="G103" s="40">
        <v>2.3996511506060192</v>
      </c>
      <c r="H103" s="40">
        <v>2.3996511506060196</v>
      </c>
      <c r="I103" s="40"/>
      <c r="J103" s="40">
        <f t="shared" si="3"/>
        <v>0</v>
      </c>
      <c r="L103" s="1"/>
      <c r="N103" s="1"/>
    </row>
    <row r="104" spans="1:14" s="60" customFormat="1" ht="15.75" x14ac:dyDescent="0.25">
      <c r="A104" s="64" t="s">
        <v>122</v>
      </c>
      <c r="B104" s="62">
        <v>113.29031299030224</v>
      </c>
      <c r="C104" s="62">
        <v>113.29031299030224</v>
      </c>
      <c r="D104" s="62"/>
      <c r="E104" s="62">
        <f t="shared" si="2"/>
        <v>0</v>
      </c>
      <c r="F104" s="62"/>
      <c r="G104" s="62">
        <v>2.3016385766582164</v>
      </c>
      <c r="H104" s="62">
        <v>2.3016385766582168</v>
      </c>
      <c r="I104" s="62"/>
      <c r="J104" s="62">
        <f t="shared" si="3"/>
        <v>0</v>
      </c>
      <c r="L104" s="1"/>
      <c r="N104" s="1"/>
    </row>
    <row r="105" spans="1:14" ht="15.75" x14ac:dyDescent="0.25">
      <c r="A105" s="38" t="s">
        <v>183</v>
      </c>
      <c r="B105" s="28">
        <v>113.29031299030224</v>
      </c>
      <c r="C105" s="28">
        <v>113.29031299030224</v>
      </c>
      <c r="D105" s="28"/>
      <c r="E105" s="28">
        <f t="shared" si="2"/>
        <v>0</v>
      </c>
      <c r="F105" s="28"/>
      <c r="G105" s="28">
        <v>2.3016385766582164</v>
      </c>
      <c r="H105" s="28">
        <v>2.3016385766582168</v>
      </c>
      <c r="I105" s="28"/>
      <c r="J105" s="28">
        <f t="shared" si="3"/>
        <v>0</v>
      </c>
      <c r="L105" s="1"/>
      <c r="N105" s="1"/>
    </row>
    <row r="106" spans="1:14" s="60" customFormat="1" ht="15.75" x14ac:dyDescent="0.25">
      <c r="A106" s="64" t="s">
        <v>123</v>
      </c>
      <c r="B106" s="62">
        <v>122.97492976527282</v>
      </c>
      <c r="C106" s="62">
        <v>122.97492976527282</v>
      </c>
      <c r="D106" s="62"/>
      <c r="E106" s="62">
        <f>((C106/B106-1)*100)</f>
        <v>0</v>
      </c>
      <c r="F106" s="62"/>
      <c r="G106" s="62">
        <v>9.8012573947802689E-2</v>
      </c>
      <c r="H106" s="62">
        <v>9.8012573947802703E-2</v>
      </c>
      <c r="I106" s="62"/>
      <c r="J106" s="62">
        <f t="shared" si="3"/>
        <v>0</v>
      </c>
      <c r="L106" s="1"/>
      <c r="N106" s="1"/>
    </row>
    <row r="107" spans="1:14" ht="15.75" x14ac:dyDescent="0.25">
      <c r="A107" s="38" t="s">
        <v>124</v>
      </c>
      <c r="B107" s="28">
        <v>122.97492976527282</v>
      </c>
      <c r="C107" s="28">
        <v>122.97492976527282</v>
      </c>
      <c r="D107" s="28"/>
      <c r="E107" s="28">
        <f>((C107/B107-1)*100)</f>
        <v>0</v>
      </c>
      <c r="F107" s="28"/>
      <c r="G107" s="28">
        <v>9.8012573947802689E-2</v>
      </c>
      <c r="H107" s="28">
        <v>9.8012573947802703E-2</v>
      </c>
      <c r="I107" s="28"/>
      <c r="J107" s="28">
        <f t="shared" si="3"/>
        <v>0</v>
      </c>
      <c r="L107" s="1"/>
      <c r="N107" s="1"/>
    </row>
    <row r="108" spans="1:14" s="60" customFormat="1" ht="15.75" x14ac:dyDescent="0.25">
      <c r="A108" s="58" t="s">
        <v>132</v>
      </c>
      <c r="B108" s="63">
        <v>98.774621123717949</v>
      </c>
      <c r="C108" s="63">
        <v>98.747542723176693</v>
      </c>
      <c r="D108" s="63"/>
      <c r="E108" s="63">
        <f t="shared" si="2"/>
        <v>-2.7414329949537741E-2</v>
      </c>
      <c r="F108" s="63"/>
      <c r="G108" s="63">
        <v>7.6101123030587852</v>
      </c>
      <c r="H108" s="63">
        <v>7.6080260417624945</v>
      </c>
      <c r="I108" s="63"/>
      <c r="J108" s="63">
        <f t="shared" si="3"/>
        <v>-2.0862612962906368E-3</v>
      </c>
      <c r="L108" s="1"/>
      <c r="N108" s="1"/>
    </row>
    <row r="109" spans="1:14" ht="15.75" x14ac:dyDescent="0.25">
      <c r="A109" s="37" t="s">
        <v>125</v>
      </c>
      <c r="B109" s="28">
        <v>98.926131118883035</v>
      </c>
      <c r="C109" s="28">
        <v>98.890511965727839</v>
      </c>
      <c r="D109" s="28"/>
      <c r="E109" s="28">
        <f t="shared" si="2"/>
        <v>-3.6005808326200484E-2</v>
      </c>
      <c r="F109" s="28"/>
      <c r="G109" s="28">
        <v>5.7942354116579882</v>
      </c>
      <c r="H109" s="28">
        <v>5.7921491503616975</v>
      </c>
      <c r="I109" s="28"/>
      <c r="J109" s="28">
        <f t="shared" si="3"/>
        <v>-2.0862612962906368E-3</v>
      </c>
      <c r="L109" s="1"/>
      <c r="N109" s="1"/>
    </row>
    <row r="110" spans="1:14" s="60" customFormat="1" ht="15.75" x14ac:dyDescent="0.25">
      <c r="A110" s="61" t="s">
        <v>184</v>
      </c>
      <c r="B110" s="62">
        <v>111.64350541796179</v>
      </c>
      <c r="C110" s="62">
        <v>111.64350541796179</v>
      </c>
      <c r="D110" s="62"/>
      <c r="E110" s="62">
        <f t="shared" si="2"/>
        <v>0</v>
      </c>
      <c r="F110" s="62"/>
      <c r="G110" s="62">
        <v>8.7855624204509361E-2</v>
      </c>
      <c r="H110" s="62">
        <v>8.7855624204509375E-2</v>
      </c>
      <c r="I110" s="62"/>
      <c r="J110" s="62">
        <f t="shared" si="3"/>
        <v>0</v>
      </c>
      <c r="L110" s="1"/>
      <c r="N110" s="1"/>
    </row>
    <row r="111" spans="1:14" ht="15.75" x14ac:dyDescent="0.25">
      <c r="A111" s="38" t="s">
        <v>185</v>
      </c>
      <c r="B111" s="28">
        <v>98.752941074207087</v>
      </c>
      <c r="C111" s="28">
        <v>98.716836845864108</v>
      </c>
      <c r="D111" s="28"/>
      <c r="E111" s="28">
        <f t="shared" si="2"/>
        <v>-3.6560155019427221E-2</v>
      </c>
      <c r="F111" s="28"/>
      <c r="G111" s="28">
        <v>5.7063797874534794</v>
      </c>
      <c r="H111" s="28">
        <v>5.7042935261571888</v>
      </c>
      <c r="I111" s="28"/>
      <c r="J111" s="28">
        <f t="shared" si="3"/>
        <v>-2.0862612962906368E-3</v>
      </c>
      <c r="L111" s="1"/>
      <c r="N111" s="1"/>
    </row>
    <row r="112" spans="1:14" s="60" customFormat="1" ht="15.75" x14ac:dyDescent="0.25">
      <c r="A112" s="64" t="s">
        <v>134</v>
      </c>
      <c r="B112" s="62">
        <v>93.721481730756821</v>
      </c>
      <c r="C112" s="62">
        <v>93.721481730756821</v>
      </c>
      <c r="D112" s="62"/>
      <c r="E112" s="62">
        <f t="shared" si="2"/>
        <v>0</v>
      </c>
      <c r="F112" s="62"/>
      <c r="G112" s="62">
        <v>0.47038465694247111</v>
      </c>
      <c r="H112" s="62">
        <v>0.47038465694247122</v>
      </c>
      <c r="I112" s="62"/>
      <c r="J112" s="62">
        <f t="shared" si="3"/>
        <v>0</v>
      </c>
      <c r="L112" s="1"/>
      <c r="N112" s="1"/>
    </row>
    <row r="113" spans="1:14" ht="15.75" x14ac:dyDescent="0.25">
      <c r="A113" s="38" t="s">
        <v>126</v>
      </c>
      <c r="B113" s="28">
        <v>93.721481730756821</v>
      </c>
      <c r="C113" s="28">
        <v>93.721481730756821</v>
      </c>
      <c r="D113" s="28"/>
      <c r="E113" s="28">
        <f t="shared" si="2"/>
        <v>0</v>
      </c>
      <c r="F113" s="28"/>
      <c r="G113" s="28">
        <v>0.47038465694247111</v>
      </c>
      <c r="H113" s="28">
        <v>0.47038465694247122</v>
      </c>
      <c r="I113" s="28"/>
      <c r="J113" s="28">
        <f t="shared" si="3"/>
        <v>0</v>
      </c>
      <c r="L113" s="1"/>
      <c r="N113" s="1"/>
    </row>
    <row r="114" spans="1:14" s="60" customFormat="1" ht="15.75" x14ac:dyDescent="0.25">
      <c r="A114" s="64" t="s">
        <v>133</v>
      </c>
      <c r="B114" s="62">
        <v>100</v>
      </c>
      <c r="C114" s="62">
        <v>100</v>
      </c>
      <c r="D114" s="62"/>
      <c r="E114" s="62">
        <f t="shared" si="2"/>
        <v>0</v>
      </c>
      <c r="F114" s="62"/>
      <c r="G114" s="62">
        <v>1.3454922344583253</v>
      </c>
      <c r="H114" s="62">
        <v>1.3454922344583256</v>
      </c>
      <c r="I114" s="62"/>
      <c r="J114" s="62">
        <f t="shared" si="3"/>
        <v>0</v>
      </c>
      <c r="L114" s="1"/>
      <c r="N114" s="1"/>
    </row>
    <row r="115" spans="1:14" ht="15.75" x14ac:dyDescent="0.25">
      <c r="A115" s="38" t="s">
        <v>186</v>
      </c>
      <c r="B115" s="28">
        <v>100</v>
      </c>
      <c r="C115" s="28">
        <v>100</v>
      </c>
      <c r="D115" s="28"/>
      <c r="E115" s="28">
        <f t="shared" si="2"/>
        <v>0</v>
      </c>
      <c r="F115" s="28"/>
      <c r="G115" s="28">
        <v>1.3454922344583253</v>
      </c>
      <c r="H115" s="28">
        <v>1.3454922344583256</v>
      </c>
      <c r="I115" s="28"/>
      <c r="J115" s="28">
        <f t="shared" si="3"/>
        <v>0</v>
      </c>
      <c r="L115" s="1"/>
      <c r="N115" s="1"/>
    </row>
    <row r="116" spans="1:14" ht="15.75" x14ac:dyDescent="0.25">
      <c r="A116" s="47"/>
      <c r="B116" s="46"/>
      <c r="C116" s="46"/>
      <c r="D116" s="46"/>
      <c r="E116" s="46"/>
      <c r="F116" s="46"/>
      <c r="G116" s="46"/>
      <c r="H116" s="46"/>
      <c r="I116" s="46"/>
      <c r="J116" s="46"/>
      <c r="N116" s="1"/>
    </row>
    <row r="117" spans="1:14" x14ac:dyDescent="0.25">
      <c r="A117" s="139" t="s">
        <v>54</v>
      </c>
      <c r="B117" s="140"/>
      <c r="C117" s="140"/>
    </row>
    <row r="118" spans="1:14" x14ac:dyDescent="0.25">
      <c r="A118" s="23"/>
      <c r="B118" s="8"/>
      <c r="C118" s="8"/>
    </row>
  </sheetData>
  <mergeCells count="4">
    <mergeCell ref="A3:A4"/>
    <mergeCell ref="B3:C3"/>
    <mergeCell ref="G3:H3"/>
    <mergeCell ref="A117:C117"/>
  </mergeCells>
  <pageMargins left="0.19" right="0.16" top="0.42" bottom="0.39" header="0.3" footer="0.3"/>
  <pageSetup paperSize="9" scale="83"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27"/>
  <sheetViews>
    <sheetView view="pageBreakPreview" topLeftCell="A214" zoomScaleSheetLayoutView="100" workbookViewId="0">
      <selection activeCell="B20" sqref="B20"/>
    </sheetView>
  </sheetViews>
  <sheetFormatPr defaultRowHeight="15" x14ac:dyDescent="0.25"/>
  <cols>
    <col min="1" max="1" width="57.42578125" style="4" customWidth="1"/>
    <col min="2" max="3" width="9.7109375" style="3" bestFit="1" customWidth="1"/>
    <col min="4" max="4" width="1.85546875" customWidth="1"/>
    <col min="5" max="5" width="12" customWidth="1"/>
    <col min="6" max="6" width="1.85546875" customWidth="1"/>
    <col min="7" max="8" width="9.7109375" bestFit="1" customWidth="1"/>
    <col min="9" max="9" width="1.85546875" customWidth="1"/>
    <col min="10" max="10" width="12.5703125" customWidth="1"/>
  </cols>
  <sheetData>
    <row r="1" spans="1:18" ht="15.75" x14ac:dyDescent="0.25">
      <c r="A1" s="56" t="s">
        <v>256</v>
      </c>
      <c r="B1" s="86"/>
      <c r="C1" s="86"/>
      <c r="D1" s="44"/>
    </row>
    <row r="2" spans="1:18" ht="6" customHeight="1" x14ac:dyDescent="0.25">
      <c r="A2" s="45"/>
      <c r="B2" s="46"/>
      <c r="C2" s="46"/>
      <c r="D2" s="31"/>
      <c r="E2" s="31"/>
      <c r="F2" s="31"/>
      <c r="G2" s="31"/>
      <c r="H2" s="31"/>
      <c r="I2" s="31"/>
      <c r="J2" s="31"/>
    </row>
    <row r="3" spans="1:18" ht="47.25" customHeight="1" x14ac:dyDescent="0.25">
      <c r="A3" s="136" t="s">
        <v>56</v>
      </c>
      <c r="B3" s="141" t="s">
        <v>242</v>
      </c>
      <c r="C3" s="141"/>
      <c r="D3" s="82"/>
      <c r="E3" s="133" t="s">
        <v>243</v>
      </c>
      <c r="F3" s="83"/>
      <c r="G3" s="142" t="s">
        <v>244</v>
      </c>
      <c r="H3" s="142"/>
      <c r="I3" s="83"/>
      <c r="J3" s="84" t="s">
        <v>245</v>
      </c>
    </row>
    <row r="4" spans="1:18" ht="30" x14ac:dyDescent="0.25">
      <c r="A4" s="137"/>
      <c r="B4" s="89">
        <v>42463</v>
      </c>
      <c r="C4" s="128">
        <v>42493</v>
      </c>
      <c r="D4" s="90"/>
      <c r="E4" s="91" t="s">
        <v>262</v>
      </c>
      <c r="F4" s="90"/>
      <c r="G4" s="89">
        <v>42463</v>
      </c>
      <c r="H4" s="128">
        <v>42493</v>
      </c>
      <c r="I4" s="90"/>
      <c r="J4" s="91" t="s">
        <v>263</v>
      </c>
      <c r="K4" s="92"/>
    </row>
    <row r="5" spans="1:18" s="60" customFormat="1" ht="15.75" x14ac:dyDescent="0.25">
      <c r="A5" s="65" t="s">
        <v>241</v>
      </c>
      <c r="B5" s="98">
        <v>105.86893022730047</v>
      </c>
      <c r="C5" s="98">
        <v>105.93595093311723</v>
      </c>
      <c r="D5" s="59"/>
      <c r="E5" s="59">
        <f t="shared" ref="E5:E68" si="0">((C5/B5-1)*100)</f>
        <v>6.3305358496457131E-2</v>
      </c>
      <c r="F5" s="59"/>
      <c r="G5" s="98">
        <v>105.86893022730047</v>
      </c>
      <c r="H5" s="98">
        <v>105.93595093311723</v>
      </c>
      <c r="J5" s="59">
        <f>H5-G5</f>
        <v>6.7020705816759119E-2</v>
      </c>
      <c r="K5"/>
      <c r="L5" s="1"/>
      <c r="M5" s="1"/>
      <c r="N5" s="1"/>
      <c r="P5" s="1"/>
      <c r="Q5" s="1"/>
      <c r="R5" s="1"/>
    </row>
    <row r="6" spans="1:18" ht="6" customHeight="1" x14ac:dyDescent="0.25">
      <c r="A6" s="42"/>
      <c r="B6"/>
      <c r="C6"/>
    </row>
    <row r="7" spans="1:18" ht="15.75" x14ac:dyDescent="0.25">
      <c r="A7" s="36" t="s">
        <v>127</v>
      </c>
      <c r="B7" s="41">
        <v>104.62763693274307</v>
      </c>
      <c r="C7" s="41">
        <v>105.00040203020284</v>
      </c>
      <c r="D7" s="41"/>
      <c r="E7" s="41">
        <f t="shared" si="0"/>
        <v>0.35627785199754403</v>
      </c>
      <c r="F7" s="41"/>
      <c r="G7" s="41">
        <v>29.751175265598405</v>
      </c>
      <c r="H7" s="41">
        <v>29.857172113778709</v>
      </c>
      <c r="J7" s="41">
        <f>H7-G7</f>
        <v>0.10599684818030397</v>
      </c>
      <c r="L7" s="1"/>
      <c r="M7" s="1"/>
      <c r="N7" s="1"/>
      <c r="P7" s="1"/>
      <c r="Q7" s="1"/>
      <c r="R7" s="1"/>
    </row>
    <row r="8" spans="1:18" s="60" customFormat="1" ht="15.75" x14ac:dyDescent="0.25">
      <c r="A8" s="64" t="s">
        <v>57</v>
      </c>
      <c r="B8" s="62">
        <v>104.62760890295775</v>
      </c>
      <c r="C8" s="62">
        <v>104.99959963581674</v>
      </c>
      <c r="D8" s="62"/>
      <c r="E8" s="62">
        <f t="shared" si="0"/>
        <v>0.35553783247022075</v>
      </c>
      <c r="F8" s="62"/>
      <c r="G8" s="62">
        <v>27.330984225627706</v>
      </c>
      <c r="H8" s="62">
        <v>27.428156214536283</v>
      </c>
      <c r="J8" s="62">
        <f t="shared" ref="J8:J71" si="1">H8-G8</f>
        <v>9.7171988908577589E-2</v>
      </c>
      <c r="K8"/>
      <c r="L8" s="1"/>
      <c r="M8" s="1"/>
      <c r="N8" s="1"/>
      <c r="P8" s="1"/>
      <c r="Q8" s="1"/>
      <c r="R8" s="1"/>
    </row>
    <row r="9" spans="1:18" ht="15.75" x14ac:dyDescent="0.25">
      <c r="A9" s="38" t="s">
        <v>58</v>
      </c>
      <c r="B9" s="28">
        <v>105.44952188817265</v>
      </c>
      <c r="C9" s="28">
        <v>105.51993264915544</v>
      </c>
      <c r="D9" s="28"/>
      <c r="E9" s="28">
        <f t="shared" si="0"/>
        <v>6.6772005905768594E-2</v>
      </c>
      <c r="F9" s="28"/>
      <c r="G9" s="28">
        <v>4.3177257145963051</v>
      </c>
      <c r="H9" s="28">
        <v>4.3206087466654504</v>
      </c>
      <c r="J9" s="28">
        <f t="shared" si="1"/>
        <v>2.8830320691453082E-3</v>
      </c>
      <c r="L9" s="1"/>
      <c r="M9" s="1"/>
      <c r="N9" s="1"/>
      <c r="P9" s="1"/>
      <c r="Q9" s="1"/>
      <c r="R9" s="1"/>
    </row>
    <row r="10" spans="1:18" s="60" customFormat="1" ht="15.75" x14ac:dyDescent="0.25">
      <c r="A10" s="67" t="s">
        <v>6</v>
      </c>
      <c r="B10" s="62">
        <v>104.28535190017847</v>
      </c>
      <c r="C10" s="62">
        <v>104.1625218363267</v>
      </c>
      <c r="D10" s="62"/>
      <c r="E10" s="62">
        <f t="shared" si="0"/>
        <v>-0.11778266229502954</v>
      </c>
      <c r="F10" s="62"/>
      <c r="G10" s="62">
        <v>1.2985136390568797</v>
      </c>
      <c r="H10" s="62">
        <v>1.2969842151225348</v>
      </c>
      <c r="J10" s="62">
        <f t="shared" si="1"/>
        <v>-1.5294239343448535E-3</v>
      </c>
      <c r="L10" s="1"/>
      <c r="M10" s="1"/>
      <c r="N10" s="1"/>
      <c r="P10" s="1"/>
      <c r="Q10" s="1"/>
      <c r="R10" s="1"/>
    </row>
    <row r="11" spans="1:18" ht="15.75" x14ac:dyDescent="0.25">
      <c r="A11" s="39" t="s">
        <v>7</v>
      </c>
      <c r="B11" s="28">
        <v>103.62412323656697</v>
      </c>
      <c r="C11" s="28">
        <v>103.74341077147322</v>
      </c>
      <c r="D11" s="28"/>
      <c r="E11" s="28">
        <f t="shared" si="0"/>
        <v>0.11511560356840533</v>
      </c>
      <c r="F11" s="28"/>
      <c r="G11" s="28">
        <v>0.31074923856931003</v>
      </c>
      <c r="H11" s="28">
        <v>0.31110695943087335</v>
      </c>
      <c r="J11" s="28">
        <f t="shared" si="1"/>
        <v>3.577208615633265E-4</v>
      </c>
      <c r="L11" s="1"/>
      <c r="M11" s="1"/>
      <c r="N11" s="1"/>
      <c r="P11" s="1"/>
      <c r="Q11" s="1"/>
      <c r="R11" s="1"/>
    </row>
    <row r="12" spans="1:18" s="60" customFormat="1" ht="15.75" x14ac:dyDescent="0.25">
      <c r="A12" s="67" t="s">
        <v>59</v>
      </c>
      <c r="B12" s="62">
        <v>108.20612130268923</v>
      </c>
      <c r="C12" s="62">
        <v>108.31220309684416</v>
      </c>
      <c r="D12" s="62"/>
      <c r="E12" s="62">
        <f t="shared" si="0"/>
        <v>9.803677728932314E-2</v>
      </c>
      <c r="F12" s="62"/>
      <c r="G12" s="62">
        <v>0.48554118790706841</v>
      </c>
      <c r="H12" s="62">
        <v>0.48601719684010475</v>
      </c>
      <c r="J12" s="62">
        <f t="shared" si="1"/>
        <v>4.7600893303634262E-4</v>
      </c>
      <c r="L12" s="1"/>
      <c r="M12" s="1"/>
      <c r="N12" s="1"/>
      <c r="P12" s="1"/>
      <c r="Q12" s="1"/>
      <c r="R12" s="1"/>
    </row>
    <row r="13" spans="1:18" ht="15.75" x14ac:dyDescent="0.25">
      <c r="A13" s="39" t="s">
        <v>60</v>
      </c>
      <c r="B13" s="28">
        <v>96.399352867951876</v>
      </c>
      <c r="C13" s="28">
        <v>96.529818675721231</v>
      </c>
      <c r="D13" s="28"/>
      <c r="E13" s="28">
        <f t="shared" si="0"/>
        <v>0.13533888339278821</v>
      </c>
      <c r="F13" s="28"/>
      <c r="G13" s="28">
        <v>0.3448397583329515</v>
      </c>
      <c r="H13" s="28">
        <v>0.34530646061137377</v>
      </c>
      <c r="J13" s="28">
        <f t="shared" si="1"/>
        <v>4.6670227842227074E-4</v>
      </c>
      <c r="L13" s="1"/>
      <c r="M13" s="1"/>
      <c r="N13" s="1"/>
      <c r="P13" s="1"/>
      <c r="Q13" s="1"/>
      <c r="R13" s="1"/>
    </row>
    <row r="14" spans="1:18" s="60" customFormat="1" ht="15.75" x14ac:dyDescent="0.25">
      <c r="A14" s="67" t="s">
        <v>61</v>
      </c>
      <c r="B14" s="62">
        <v>107.74280760250674</v>
      </c>
      <c r="C14" s="62">
        <v>107.92133985780923</v>
      </c>
      <c r="D14" s="62"/>
      <c r="E14" s="62">
        <f t="shared" si="0"/>
        <v>0.16570224897158869</v>
      </c>
      <c r="F14" s="62"/>
      <c r="G14" s="62">
        <v>1.8780818907300953</v>
      </c>
      <c r="H14" s="62">
        <v>1.8811939146605634</v>
      </c>
      <c r="J14" s="62">
        <f t="shared" si="1"/>
        <v>3.1120239304680553E-3</v>
      </c>
      <c r="L14" s="1"/>
      <c r="M14" s="1"/>
      <c r="N14" s="1"/>
      <c r="P14" s="1"/>
      <c r="Q14" s="1"/>
      <c r="R14" s="1"/>
    </row>
    <row r="15" spans="1:18" ht="15.75" x14ac:dyDescent="0.25">
      <c r="A15" s="38" t="s">
        <v>62</v>
      </c>
      <c r="B15" s="28">
        <v>98.745446624853756</v>
      </c>
      <c r="C15" s="28">
        <v>98.996829358878216</v>
      </c>
      <c r="D15" s="28"/>
      <c r="E15" s="28">
        <f t="shared" si="0"/>
        <v>0.25457653250533507</v>
      </c>
      <c r="F15" s="28"/>
      <c r="G15" s="28">
        <v>1.0303155342219077</v>
      </c>
      <c r="H15" s="28">
        <v>1.0329384757827937</v>
      </c>
      <c r="J15" s="28">
        <f t="shared" si="1"/>
        <v>2.6229415608860496E-3</v>
      </c>
      <c r="L15" s="1"/>
      <c r="M15" s="1"/>
      <c r="N15" s="1"/>
      <c r="P15" s="1"/>
      <c r="Q15" s="1"/>
      <c r="R15" s="1"/>
    </row>
    <row r="16" spans="1:18" s="60" customFormat="1" ht="15.75" x14ac:dyDescent="0.25">
      <c r="A16" s="67" t="s">
        <v>188</v>
      </c>
      <c r="B16" s="62">
        <v>126.8868091364242</v>
      </c>
      <c r="C16" s="62">
        <v>127.03645232862277</v>
      </c>
      <c r="D16" s="62"/>
      <c r="E16" s="62">
        <f t="shared" si="0"/>
        <v>0.11793439618903445</v>
      </c>
      <c r="F16" s="62"/>
      <c r="G16" s="62">
        <v>0.11343215559540738</v>
      </c>
      <c r="H16" s="62">
        <v>0.11356593112319305</v>
      </c>
      <c r="J16" s="62">
        <f t="shared" si="1"/>
        <v>1.3377552778566504E-4</v>
      </c>
      <c r="L16" s="1"/>
      <c r="M16" s="1"/>
      <c r="N16" s="1"/>
      <c r="P16" s="1"/>
      <c r="Q16" s="1"/>
      <c r="R16" s="1"/>
    </row>
    <row r="17" spans="1:18" ht="15.75" x14ac:dyDescent="0.25">
      <c r="A17" s="39" t="s">
        <v>187</v>
      </c>
      <c r="B17" s="28">
        <v>94.718955280725183</v>
      </c>
      <c r="C17" s="28">
        <v>95.205953746425024</v>
      </c>
      <c r="D17" s="28"/>
      <c r="E17" s="28">
        <f t="shared" si="0"/>
        <v>0.51415101048832845</v>
      </c>
      <c r="F17" s="28"/>
      <c r="G17" s="28">
        <v>0.66493498759831282</v>
      </c>
      <c r="H17" s="28">
        <v>0.66835375755614013</v>
      </c>
      <c r="J17" s="28">
        <f t="shared" si="1"/>
        <v>3.4187699578273056E-3</v>
      </c>
      <c r="L17" s="1"/>
      <c r="M17" s="1"/>
      <c r="N17" s="1"/>
      <c r="P17" s="1"/>
      <c r="Q17" s="1"/>
      <c r="R17" s="1"/>
    </row>
    <row r="18" spans="1:18" s="60" customFormat="1" ht="15.75" x14ac:dyDescent="0.25">
      <c r="A18" s="67" t="s">
        <v>189</v>
      </c>
      <c r="B18" s="62">
        <v>99.979156251745906</v>
      </c>
      <c r="C18" s="62">
        <v>99.610267148452863</v>
      </c>
      <c r="D18" s="62"/>
      <c r="E18" s="62">
        <f t="shared" si="0"/>
        <v>-0.36896600963923776</v>
      </c>
      <c r="F18" s="62"/>
      <c r="G18" s="62">
        <v>0.25194839102818761</v>
      </c>
      <c r="H18" s="62">
        <v>0.25101878710346065</v>
      </c>
      <c r="J18" s="62">
        <f t="shared" si="1"/>
        <v>-9.2960392472696274E-4</v>
      </c>
      <c r="L18" s="1"/>
      <c r="M18" s="1"/>
      <c r="N18" s="1"/>
      <c r="P18" s="1"/>
      <c r="Q18" s="1"/>
      <c r="R18" s="1"/>
    </row>
    <row r="19" spans="1:18" ht="15.75" x14ac:dyDescent="0.25">
      <c r="A19" s="38" t="s">
        <v>63</v>
      </c>
      <c r="B19" s="28">
        <v>103.89913498881545</v>
      </c>
      <c r="C19" s="28">
        <v>105.23052338553575</v>
      </c>
      <c r="D19" s="28"/>
      <c r="E19" s="28">
        <f t="shared" si="0"/>
        <v>1.2814239472384692</v>
      </c>
      <c r="F19" s="28"/>
      <c r="G19" s="28">
        <v>8.9834661526373552</v>
      </c>
      <c r="H19" s="28">
        <v>9.0985824392093146</v>
      </c>
      <c r="J19" s="28">
        <f t="shared" si="1"/>
        <v>0.11511628657195949</v>
      </c>
      <c r="L19" s="1"/>
      <c r="M19" s="1"/>
      <c r="N19" s="1"/>
      <c r="P19" s="1"/>
      <c r="Q19" s="1"/>
      <c r="R19" s="1"/>
    </row>
    <row r="20" spans="1:18" s="60" customFormat="1" ht="15.75" x14ac:dyDescent="0.25">
      <c r="A20" s="67" t="s">
        <v>190</v>
      </c>
      <c r="B20" s="62">
        <v>108.62299557023118</v>
      </c>
      <c r="C20" s="62">
        <v>112.31853209882694</v>
      </c>
      <c r="D20" s="62"/>
      <c r="E20" s="62">
        <f t="shared" si="0"/>
        <v>3.4021677538863093</v>
      </c>
      <c r="F20" s="62"/>
      <c r="G20" s="62">
        <v>4.2188784815602798</v>
      </c>
      <c r="H20" s="62">
        <v>4.3624118048355722</v>
      </c>
      <c r="J20" s="62">
        <f t="shared" si="1"/>
        <v>0.14353332327529245</v>
      </c>
      <c r="L20" s="1"/>
      <c r="M20" s="1"/>
      <c r="N20" s="1"/>
      <c r="P20" s="1"/>
      <c r="Q20" s="1"/>
      <c r="R20" s="1"/>
    </row>
    <row r="21" spans="1:18" ht="15.75" x14ac:dyDescent="0.25">
      <c r="A21" s="39" t="s">
        <v>191</v>
      </c>
      <c r="B21" s="28">
        <v>110.58149588262616</v>
      </c>
      <c r="C21" s="28">
        <v>105.8991937006051</v>
      </c>
      <c r="D21" s="28"/>
      <c r="E21" s="28">
        <f t="shared" si="0"/>
        <v>-4.234254695732254</v>
      </c>
      <c r="F21" s="28"/>
      <c r="G21" s="28">
        <v>0.78728775782396565</v>
      </c>
      <c r="H21" s="28">
        <v>0.75395198896937943</v>
      </c>
      <c r="J21" s="28">
        <f t="shared" si="1"/>
        <v>-3.3335768854586223E-2</v>
      </c>
      <c r="L21" s="1"/>
      <c r="M21" s="1"/>
      <c r="N21" s="1"/>
      <c r="P21" s="1"/>
      <c r="Q21" s="1"/>
      <c r="R21" s="1"/>
    </row>
    <row r="22" spans="1:18" s="60" customFormat="1" ht="15.75" x14ac:dyDescent="0.25">
      <c r="A22" s="67" t="s">
        <v>192</v>
      </c>
      <c r="B22" s="62">
        <v>98.194825986349656</v>
      </c>
      <c r="C22" s="62">
        <v>98.316263659695863</v>
      </c>
      <c r="D22" s="62"/>
      <c r="E22" s="62">
        <f t="shared" si="0"/>
        <v>0.12367013447642794</v>
      </c>
      <c r="F22" s="62"/>
      <c r="G22" s="62">
        <v>3.9772999132531099</v>
      </c>
      <c r="H22" s="62">
        <v>3.9822186454043615</v>
      </c>
      <c r="J22" s="62">
        <f t="shared" si="1"/>
        <v>4.9187321512516036E-3</v>
      </c>
      <c r="L22" s="1"/>
      <c r="M22" s="1"/>
      <c r="N22" s="1"/>
      <c r="P22" s="1"/>
      <c r="Q22" s="1"/>
      <c r="R22" s="1"/>
    </row>
    <row r="23" spans="1:18" ht="15.75" x14ac:dyDescent="0.25">
      <c r="A23" s="38" t="s">
        <v>152</v>
      </c>
      <c r="B23" s="28">
        <v>103.65752526008197</v>
      </c>
      <c r="C23" s="28">
        <v>103.48123589730984</v>
      </c>
      <c r="D23" s="28"/>
      <c r="E23" s="28">
        <f t="shared" si="0"/>
        <v>-0.17006904450960203</v>
      </c>
      <c r="F23" s="28"/>
      <c r="G23" s="28">
        <v>5.066218993016574</v>
      </c>
      <c r="H23" s="28">
        <v>5.0576029227823867</v>
      </c>
      <c r="J23" s="28">
        <f t="shared" si="1"/>
        <v>-8.6160702341873119E-3</v>
      </c>
      <c r="L23" s="1"/>
      <c r="M23" s="1"/>
      <c r="N23" s="1"/>
      <c r="P23" s="1"/>
      <c r="Q23" s="1"/>
      <c r="R23" s="1"/>
    </row>
    <row r="24" spans="1:18" s="60" customFormat="1" ht="15.75" x14ac:dyDescent="0.25">
      <c r="A24" s="67" t="s">
        <v>64</v>
      </c>
      <c r="B24" s="62">
        <v>101.02137287670078</v>
      </c>
      <c r="C24" s="62">
        <v>101.02137287670078</v>
      </c>
      <c r="D24" s="62"/>
      <c r="E24" s="62">
        <f t="shared" si="0"/>
        <v>0</v>
      </c>
      <c r="F24" s="62"/>
      <c r="G24" s="62">
        <v>8.9159006343266248E-2</v>
      </c>
      <c r="H24" s="62">
        <v>8.9159006343266248E-2</v>
      </c>
      <c r="J24" s="62">
        <f t="shared" si="1"/>
        <v>0</v>
      </c>
      <c r="L24" s="1"/>
      <c r="M24" s="1"/>
      <c r="N24" s="1"/>
      <c r="P24" s="1"/>
      <c r="Q24" s="1"/>
      <c r="R24" s="1"/>
    </row>
    <row r="25" spans="1:18" ht="15.75" x14ac:dyDescent="0.25">
      <c r="A25" s="39" t="s">
        <v>65</v>
      </c>
      <c r="B25" s="28">
        <v>103.84114859497177</v>
      </c>
      <c r="C25" s="28">
        <v>103.56172757101024</v>
      </c>
      <c r="D25" s="28"/>
      <c r="E25" s="28">
        <f t="shared" si="0"/>
        <v>-0.26908506670260124</v>
      </c>
      <c r="F25" s="28"/>
      <c r="G25" s="28">
        <v>3.2587215013231887</v>
      </c>
      <c r="H25" s="28">
        <v>3.2499527683977014</v>
      </c>
      <c r="J25" s="28">
        <f t="shared" si="1"/>
        <v>-8.7687329254872992E-3</v>
      </c>
      <c r="L25" s="1"/>
      <c r="M25" s="1"/>
      <c r="N25" s="1"/>
      <c r="P25" s="1"/>
      <c r="Q25" s="1"/>
      <c r="R25" s="1"/>
    </row>
    <row r="26" spans="1:18" s="60" customFormat="1" ht="15.75" x14ac:dyDescent="0.25">
      <c r="A26" s="67" t="s">
        <v>193</v>
      </c>
      <c r="B26" s="62">
        <v>102.3998205999921</v>
      </c>
      <c r="C26" s="62">
        <v>102.12886775729174</v>
      </c>
      <c r="D26" s="62"/>
      <c r="E26" s="62">
        <f t="shared" si="0"/>
        <v>-0.26460284902136699</v>
      </c>
      <c r="F26" s="62"/>
      <c r="G26" s="62">
        <v>0.26160727337185602</v>
      </c>
      <c r="H26" s="62">
        <v>0.26091505307326701</v>
      </c>
      <c r="J26" s="62">
        <f t="shared" si="1"/>
        <v>-6.9222029858900802E-4</v>
      </c>
      <c r="L26" s="1"/>
      <c r="M26" s="1"/>
      <c r="N26" s="1"/>
      <c r="P26" s="1"/>
      <c r="Q26" s="1"/>
      <c r="R26" s="1"/>
    </row>
    <row r="27" spans="1:18" ht="15.75" x14ac:dyDescent="0.25">
      <c r="A27" s="39" t="s">
        <v>194</v>
      </c>
      <c r="B27" s="28">
        <v>99.895725463657072</v>
      </c>
      <c r="C27" s="28">
        <v>100.55435681091694</v>
      </c>
      <c r="D27" s="28"/>
      <c r="E27" s="28">
        <f t="shared" si="0"/>
        <v>0.65931884893262183</v>
      </c>
      <c r="F27" s="28"/>
      <c r="G27" s="28">
        <v>2.855165132581922E-2</v>
      </c>
      <c r="H27" s="28">
        <v>2.8739897744691868E-2</v>
      </c>
      <c r="J27" s="28">
        <f t="shared" si="1"/>
        <v>1.8824641887264792E-4</v>
      </c>
      <c r="L27" s="1"/>
      <c r="M27" s="1"/>
      <c r="N27" s="1"/>
      <c r="P27" s="1"/>
      <c r="Q27" s="1"/>
      <c r="R27" s="1"/>
    </row>
    <row r="28" spans="1:18" s="60" customFormat="1" ht="15.75" x14ac:dyDescent="0.25">
      <c r="A28" s="67" t="s">
        <v>66</v>
      </c>
      <c r="B28" s="62">
        <v>99.63238449691562</v>
      </c>
      <c r="C28" s="62">
        <v>99.411903209676382</v>
      </c>
      <c r="D28" s="62"/>
      <c r="E28" s="62">
        <f t="shared" si="0"/>
        <v>-0.2212948012361049</v>
      </c>
      <c r="F28" s="62"/>
      <c r="G28" s="62">
        <v>0.81443129474106923</v>
      </c>
      <c r="H28" s="62">
        <v>0.81262900062616739</v>
      </c>
      <c r="J28" s="62">
        <f t="shared" si="1"/>
        <v>-1.8022941149018479E-3</v>
      </c>
      <c r="L28" s="1"/>
      <c r="M28" s="1"/>
      <c r="N28" s="1"/>
      <c r="P28" s="1"/>
      <c r="Q28" s="1"/>
      <c r="R28" s="1"/>
    </row>
    <row r="29" spans="1:18" ht="15.75" x14ac:dyDescent="0.25">
      <c r="A29" s="39" t="s">
        <v>8</v>
      </c>
      <c r="B29" s="28">
        <v>109.6903698890262</v>
      </c>
      <c r="C29" s="28">
        <v>110.12983510864576</v>
      </c>
      <c r="D29" s="28"/>
      <c r="E29" s="28">
        <f t="shared" si="0"/>
        <v>0.40064156959647157</v>
      </c>
      <c r="F29" s="28"/>
      <c r="G29" s="28">
        <v>0.61374826591137532</v>
      </c>
      <c r="H29" s="28">
        <v>0.61620719659729384</v>
      </c>
      <c r="J29" s="28">
        <f t="shared" si="1"/>
        <v>2.4589306859185145E-3</v>
      </c>
      <c r="L29" s="1"/>
      <c r="M29" s="1"/>
      <c r="N29" s="1"/>
      <c r="P29" s="1"/>
      <c r="Q29" s="1"/>
      <c r="R29" s="1"/>
    </row>
    <row r="30" spans="1:18" s="60" customFormat="1" ht="15.75" x14ac:dyDescent="0.25">
      <c r="A30" s="61" t="s">
        <v>153</v>
      </c>
      <c r="B30" s="62">
        <v>89.704359527866174</v>
      </c>
      <c r="C30" s="62">
        <v>88.585975186855649</v>
      </c>
      <c r="D30" s="62"/>
      <c r="E30" s="62">
        <f t="shared" si="0"/>
        <v>-1.2467446921162195</v>
      </c>
      <c r="F30" s="62"/>
      <c r="G30" s="62">
        <v>0.84345331657361722</v>
      </c>
      <c r="H30" s="62">
        <v>0.83293760711875764</v>
      </c>
      <c r="J30" s="62">
        <f t="shared" si="1"/>
        <v>-1.0515709454859579E-2</v>
      </c>
      <c r="L30" s="1"/>
      <c r="M30" s="1"/>
      <c r="N30" s="1"/>
      <c r="P30" s="1"/>
      <c r="Q30" s="1"/>
      <c r="R30" s="1"/>
    </row>
    <row r="31" spans="1:18" ht="15.75" x14ac:dyDescent="0.25">
      <c r="A31" s="39" t="s">
        <v>195</v>
      </c>
      <c r="B31" s="28">
        <v>95.258906837266608</v>
      </c>
      <c r="C31" s="28">
        <v>95.841263479019148</v>
      </c>
      <c r="D31" s="28"/>
      <c r="E31" s="28">
        <f t="shared" si="0"/>
        <v>0.61134088253542718</v>
      </c>
      <c r="F31" s="28"/>
      <c r="G31" s="28">
        <v>3.207850713692148E-2</v>
      </c>
      <c r="H31" s="28">
        <v>3.2274616165556533E-2</v>
      </c>
      <c r="J31" s="28">
        <f t="shared" si="1"/>
        <v>1.9610902863505253E-4</v>
      </c>
      <c r="L31" s="1"/>
      <c r="M31" s="1"/>
      <c r="N31" s="1"/>
      <c r="P31" s="1"/>
      <c r="Q31" s="1"/>
      <c r="R31" s="1"/>
    </row>
    <row r="32" spans="1:18" s="60" customFormat="1" ht="15.75" x14ac:dyDescent="0.25">
      <c r="A32" s="67" t="s">
        <v>67</v>
      </c>
      <c r="B32" s="62">
        <v>129.33240668842788</v>
      </c>
      <c r="C32" s="62">
        <v>129.98342251778669</v>
      </c>
      <c r="D32" s="62"/>
      <c r="E32" s="62">
        <f t="shared" si="0"/>
        <v>0.50336636116821154</v>
      </c>
      <c r="F32" s="62"/>
      <c r="G32" s="62">
        <v>2.5780276742213441E-2</v>
      </c>
      <c r="H32" s="62">
        <v>2.5910045983149818E-2</v>
      </c>
      <c r="J32" s="62">
        <f t="shared" si="1"/>
        <v>1.2976924093637682E-4</v>
      </c>
      <c r="L32" s="1"/>
      <c r="M32" s="1"/>
      <c r="N32" s="1"/>
      <c r="P32" s="1"/>
      <c r="Q32" s="1"/>
      <c r="R32" s="1"/>
    </row>
    <row r="33" spans="1:18" ht="15.75" x14ac:dyDescent="0.25">
      <c r="A33" s="39" t="s">
        <v>68</v>
      </c>
      <c r="B33" s="28">
        <v>88.602494369423709</v>
      </c>
      <c r="C33" s="28">
        <v>87.379736731313869</v>
      </c>
      <c r="D33" s="28"/>
      <c r="E33" s="28">
        <f t="shared" si="0"/>
        <v>-1.3800487749381141</v>
      </c>
      <c r="F33" s="28"/>
      <c r="G33" s="28">
        <v>0.78559453269448232</v>
      </c>
      <c r="H33" s="28">
        <v>0.77475294497005132</v>
      </c>
      <c r="J33" s="28">
        <f t="shared" si="1"/>
        <v>-1.0841587724431001E-2</v>
      </c>
      <c r="L33" s="1"/>
      <c r="M33" s="1"/>
      <c r="N33" s="1"/>
      <c r="P33" s="1"/>
      <c r="Q33" s="1"/>
      <c r="R33" s="1"/>
    </row>
    <row r="34" spans="1:18" s="60" customFormat="1" ht="15.75" x14ac:dyDescent="0.25">
      <c r="A34" s="61" t="s">
        <v>69</v>
      </c>
      <c r="B34" s="62">
        <v>112.15450849714499</v>
      </c>
      <c r="C34" s="62">
        <v>113.42514551715755</v>
      </c>
      <c r="D34" s="62"/>
      <c r="E34" s="62">
        <f t="shared" si="0"/>
        <v>1.1329344107864348</v>
      </c>
      <c r="F34" s="62"/>
      <c r="G34" s="62">
        <v>1.8687879272549341</v>
      </c>
      <c r="H34" s="62">
        <v>1.8899600687474278</v>
      </c>
      <c r="J34" s="62">
        <f t="shared" si="1"/>
        <v>2.117214149249369E-2</v>
      </c>
      <c r="L34" s="1"/>
      <c r="M34" s="1"/>
      <c r="N34" s="1"/>
      <c r="P34" s="1"/>
      <c r="Q34" s="1"/>
      <c r="R34" s="1"/>
    </row>
    <row r="35" spans="1:18" ht="15.75" x14ac:dyDescent="0.25">
      <c r="A35" s="39" t="s">
        <v>70</v>
      </c>
      <c r="B35" s="28">
        <v>121.46133401783396</v>
      </c>
      <c r="C35" s="28">
        <v>126.3304869737679</v>
      </c>
      <c r="D35" s="28"/>
      <c r="E35" s="28">
        <f t="shared" si="0"/>
        <v>4.0088090545910005</v>
      </c>
      <c r="F35" s="28"/>
      <c r="G35" s="28">
        <v>0.29207348776138098</v>
      </c>
      <c r="H35" s="28">
        <v>0.30378215618481902</v>
      </c>
      <c r="J35" s="28">
        <f t="shared" si="1"/>
        <v>1.170866842343804E-2</v>
      </c>
      <c r="L35" s="1"/>
      <c r="M35" s="1"/>
      <c r="N35" s="1"/>
      <c r="P35" s="1"/>
      <c r="Q35" s="1"/>
      <c r="R35" s="1"/>
    </row>
    <row r="36" spans="1:18" s="60" customFormat="1" ht="15.75" x14ac:dyDescent="0.25">
      <c r="A36" s="67" t="s">
        <v>9</v>
      </c>
      <c r="B36" s="62">
        <v>120.72734792939524</v>
      </c>
      <c r="C36" s="62">
        <v>122.6607355472302</v>
      </c>
      <c r="D36" s="62"/>
      <c r="E36" s="62">
        <f t="shared" si="0"/>
        <v>1.6014495895045</v>
      </c>
      <c r="F36" s="62"/>
      <c r="G36" s="62">
        <v>0.33214689522183999</v>
      </c>
      <c r="H36" s="62">
        <v>0.33746606031192211</v>
      </c>
      <c r="J36" s="62">
        <f t="shared" si="1"/>
        <v>5.319165090082123E-3</v>
      </c>
      <c r="L36" s="1"/>
      <c r="M36" s="1"/>
      <c r="N36" s="1"/>
      <c r="P36" s="1"/>
      <c r="Q36" s="1"/>
      <c r="R36" s="1"/>
    </row>
    <row r="37" spans="1:18" ht="15.75" x14ac:dyDescent="0.25">
      <c r="A37" s="39" t="s">
        <v>10</v>
      </c>
      <c r="B37" s="28">
        <v>102.54193152164001</v>
      </c>
      <c r="C37" s="28">
        <v>104.24434913829414</v>
      </c>
      <c r="D37" s="28"/>
      <c r="E37" s="28">
        <f t="shared" si="0"/>
        <v>1.6602160612654959</v>
      </c>
      <c r="F37" s="28"/>
      <c r="G37" s="28">
        <v>0.16178387578070622</v>
      </c>
      <c r="H37" s="28">
        <v>0.16446983767095535</v>
      </c>
      <c r="J37" s="28">
        <f t="shared" si="1"/>
        <v>2.6859618902491389E-3</v>
      </c>
      <c r="L37" s="1"/>
      <c r="M37" s="1"/>
      <c r="N37" s="1"/>
      <c r="P37" s="1"/>
      <c r="Q37" s="1"/>
      <c r="R37" s="1"/>
    </row>
    <row r="38" spans="1:18" s="60" customFormat="1" ht="15.75" x14ac:dyDescent="0.25">
      <c r="A38" s="67" t="s">
        <v>196</v>
      </c>
      <c r="B38" s="62">
        <v>95.361026001672784</v>
      </c>
      <c r="C38" s="62">
        <v>92.910593235986909</v>
      </c>
      <c r="D38" s="62"/>
      <c r="E38" s="62">
        <f t="shared" si="0"/>
        <v>-2.5696375851103848</v>
      </c>
      <c r="F38" s="62"/>
      <c r="G38" s="62">
        <v>0.41935836731050308</v>
      </c>
      <c r="H38" s="62">
        <v>0.40858237708778722</v>
      </c>
      <c r="J38" s="62">
        <f t="shared" si="1"/>
        <v>-1.0775990222715859E-2</v>
      </c>
      <c r="L38" s="1"/>
      <c r="M38" s="1"/>
      <c r="N38" s="1"/>
      <c r="P38" s="1"/>
      <c r="Q38" s="1"/>
      <c r="R38" s="1"/>
    </row>
    <row r="39" spans="1:18" ht="15.75" x14ac:dyDescent="0.25">
      <c r="A39" s="39" t="s">
        <v>71</v>
      </c>
      <c r="B39" s="28">
        <v>127.61704381754174</v>
      </c>
      <c r="C39" s="28">
        <v>129.53480636995371</v>
      </c>
      <c r="D39" s="28"/>
      <c r="E39" s="28">
        <f t="shared" si="0"/>
        <v>1.5027479833758406</v>
      </c>
      <c r="F39" s="28"/>
      <c r="G39" s="28">
        <v>0.52836602328321935</v>
      </c>
      <c r="H39" s="28">
        <v>0.5363060330429511</v>
      </c>
      <c r="J39" s="28">
        <f t="shared" si="1"/>
        <v>7.9400097597317476E-3</v>
      </c>
      <c r="L39" s="1"/>
      <c r="M39" s="1"/>
      <c r="N39" s="1"/>
      <c r="P39" s="1"/>
      <c r="Q39" s="1"/>
      <c r="R39" s="1"/>
    </row>
    <row r="40" spans="1:18" s="60" customFormat="1" ht="15.75" x14ac:dyDescent="0.25">
      <c r="A40" s="67" t="s">
        <v>197</v>
      </c>
      <c r="B40" s="62">
        <v>97.082848262336825</v>
      </c>
      <c r="C40" s="62">
        <v>100.16968138849586</v>
      </c>
      <c r="D40" s="62"/>
      <c r="E40" s="62">
        <f t="shared" si="0"/>
        <v>3.1795864886635883</v>
      </c>
      <c r="F40" s="62"/>
      <c r="G40" s="62">
        <v>0.13505927789728442</v>
      </c>
      <c r="H40" s="62">
        <v>0.13935360444899308</v>
      </c>
      <c r="J40" s="62">
        <f t="shared" si="1"/>
        <v>4.294326551708666E-3</v>
      </c>
      <c r="L40" s="1"/>
      <c r="M40" s="1"/>
      <c r="N40" s="1"/>
      <c r="P40" s="1"/>
      <c r="Q40" s="1"/>
      <c r="R40" s="1"/>
    </row>
    <row r="41" spans="1:18" ht="15.75" x14ac:dyDescent="0.25">
      <c r="A41" s="38" t="s">
        <v>72</v>
      </c>
      <c r="B41" s="28">
        <v>112.43450050150251</v>
      </c>
      <c r="C41" s="28">
        <v>111.11001885518682</v>
      </c>
      <c r="D41" s="28"/>
      <c r="E41" s="28">
        <f t="shared" si="0"/>
        <v>-1.1780028731465664</v>
      </c>
      <c r="F41" s="28"/>
      <c r="G41" s="28">
        <v>1.907065148919677</v>
      </c>
      <c r="H41" s="28">
        <v>1.8845998666726262</v>
      </c>
      <c r="J41" s="28">
        <f t="shared" si="1"/>
        <v>-2.24652822470508E-2</v>
      </c>
      <c r="L41" s="1"/>
      <c r="M41" s="1"/>
      <c r="N41" s="1"/>
      <c r="P41" s="1"/>
      <c r="Q41" s="1"/>
      <c r="R41" s="1"/>
    </row>
    <row r="42" spans="1:18" s="60" customFormat="1" ht="15.75" x14ac:dyDescent="0.25">
      <c r="A42" s="67" t="s">
        <v>11</v>
      </c>
      <c r="B42" s="62">
        <v>100.16590688565073</v>
      </c>
      <c r="C42" s="62">
        <v>107.38858457545618</v>
      </c>
      <c r="D42" s="62"/>
      <c r="E42" s="62">
        <f t="shared" si="0"/>
        <v>7.2107146177499803</v>
      </c>
      <c r="F42" s="62"/>
      <c r="G42" s="62">
        <v>5.0260606560796922E-2</v>
      </c>
      <c r="H42" s="62">
        <v>5.3884755465046112E-2</v>
      </c>
      <c r="J42" s="62">
        <f t="shared" si="1"/>
        <v>3.6241489042491901E-3</v>
      </c>
      <c r="L42" s="1"/>
      <c r="M42" s="1"/>
      <c r="N42" s="1"/>
      <c r="P42" s="1"/>
      <c r="Q42" s="1"/>
      <c r="R42" s="1"/>
    </row>
    <row r="43" spans="1:18" ht="15.75" x14ac:dyDescent="0.25">
      <c r="A43" s="39" t="s">
        <v>198</v>
      </c>
      <c r="B43" s="28">
        <v>123.44670051257795</v>
      </c>
      <c r="C43" s="28">
        <v>121.70311069334805</v>
      </c>
      <c r="D43" s="28"/>
      <c r="E43" s="28">
        <f t="shared" si="0"/>
        <v>-1.4124231850589197</v>
      </c>
      <c r="F43" s="28"/>
      <c r="G43" s="28">
        <v>0.48739068096596522</v>
      </c>
      <c r="H43" s="28">
        <v>0.48050666198618541</v>
      </c>
      <c r="J43" s="28">
        <f t="shared" si="1"/>
        <v>-6.8840189797798046E-3</v>
      </c>
      <c r="L43" s="1"/>
      <c r="M43" s="1"/>
      <c r="N43" s="1"/>
      <c r="P43" s="1"/>
      <c r="Q43" s="1"/>
      <c r="R43" s="1"/>
    </row>
    <row r="44" spans="1:18" s="60" customFormat="1" ht="15.75" x14ac:dyDescent="0.25">
      <c r="A44" s="67" t="s">
        <v>199</v>
      </c>
      <c r="B44" s="62">
        <v>113.76366767180264</v>
      </c>
      <c r="C44" s="62">
        <v>110.25329318420032</v>
      </c>
      <c r="D44" s="62"/>
      <c r="E44" s="62">
        <f t="shared" si="0"/>
        <v>-3.0856727454756649</v>
      </c>
      <c r="F44" s="62"/>
      <c r="G44" s="62">
        <v>0.87866218651440275</v>
      </c>
      <c r="H44" s="62">
        <v>0.85154954690032736</v>
      </c>
      <c r="J44" s="62">
        <f t="shared" si="1"/>
        <v>-2.7112639614075396E-2</v>
      </c>
      <c r="L44" s="1"/>
      <c r="M44" s="1"/>
      <c r="N44" s="1"/>
      <c r="P44" s="1"/>
      <c r="Q44" s="1"/>
      <c r="R44" s="1"/>
    </row>
    <row r="45" spans="1:18" ht="15.75" x14ac:dyDescent="0.25">
      <c r="A45" s="39" t="s">
        <v>73</v>
      </c>
      <c r="B45" s="28">
        <v>112.09046849995738</v>
      </c>
      <c r="C45" s="28">
        <v>111.7469122632377</v>
      </c>
      <c r="D45" s="28"/>
      <c r="E45" s="28">
        <f t="shared" si="0"/>
        <v>-0.3064990639412013</v>
      </c>
      <c r="F45" s="28"/>
      <c r="G45" s="28">
        <v>7.9929800986604224E-2</v>
      </c>
      <c r="H45" s="28">
        <v>7.9684816894770222E-2</v>
      </c>
      <c r="J45" s="28">
        <f t="shared" si="1"/>
        <v>-2.4498409183400238E-4</v>
      </c>
      <c r="L45" s="1"/>
      <c r="M45" s="1"/>
      <c r="N45" s="1"/>
      <c r="P45" s="1"/>
      <c r="Q45" s="1"/>
      <c r="R45" s="1"/>
    </row>
    <row r="46" spans="1:18" s="60" customFormat="1" ht="15.75" x14ac:dyDescent="0.25">
      <c r="A46" s="67" t="s">
        <v>240</v>
      </c>
      <c r="B46" s="62">
        <v>100.50325340927972</v>
      </c>
      <c r="C46" s="62">
        <v>100.82073043000032</v>
      </c>
      <c r="D46" s="62"/>
      <c r="E46" s="62">
        <f t="shared" si="0"/>
        <v>0.3158873070782553</v>
      </c>
      <c r="F46" s="62"/>
      <c r="G46" s="62">
        <v>0.28970383352009127</v>
      </c>
      <c r="H46" s="62">
        <v>0.29061897115830043</v>
      </c>
      <c r="J46" s="62">
        <f t="shared" si="1"/>
        <v>9.151376382091625E-4</v>
      </c>
      <c r="L46" s="1"/>
      <c r="M46" s="1"/>
      <c r="N46" s="1"/>
      <c r="P46" s="1"/>
      <c r="Q46" s="1"/>
      <c r="R46" s="1"/>
    </row>
    <row r="47" spans="1:18" ht="15.75" x14ac:dyDescent="0.25">
      <c r="A47" s="39" t="s">
        <v>12</v>
      </c>
      <c r="B47" s="28">
        <v>101.57371239728575</v>
      </c>
      <c r="C47" s="28">
        <v>107.64296896940228</v>
      </c>
      <c r="D47" s="28"/>
      <c r="E47" s="28">
        <f t="shared" si="0"/>
        <v>5.9752237354265603</v>
      </c>
      <c r="F47" s="28"/>
      <c r="G47" s="28">
        <v>0.1211180403718168</v>
      </c>
      <c r="H47" s="28">
        <v>0.12835511426799712</v>
      </c>
      <c r="J47" s="28">
        <f t="shared" si="1"/>
        <v>7.237073896180321E-3</v>
      </c>
      <c r="L47" s="1"/>
      <c r="M47" s="1"/>
      <c r="N47" s="1"/>
      <c r="P47" s="1"/>
      <c r="Q47" s="1"/>
      <c r="R47" s="1"/>
    </row>
    <row r="48" spans="1:18" s="60" customFormat="1" ht="15.75" x14ac:dyDescent="0.25">
      <c r="A48" s="61" t="s">
        <v>154</v>
      </c>
      <c r="B48" s="62">
        <v>102.66307886734197</v>
      </c>
      <c r="C48" s="62">
        <v>102.632450943224</v>
      </c>
      <c r="D48" s="62"/>
      <c r="E48" s="62">
        <f t="shared" si="0"/>
        <v>-2.9833436183557271E-2</v>
      </c>
      <c r="F48" s="62"/>
      <c r="G48" s="62">
        <v>1.1348330193147167</v>
      </c>
      <c r="H48" s="62">
        <v>1.1344944596301096</v>
      </c>
      <c r="J48" s="62">
        <f t="shared" si="1"/>
        <v>-3.3855968460705377E-4</v>
      </c>
      <c r="L48" s="1"/>
      <c r="M48" s="1"/>
      <c r="N48" s="1"/>
      <c r="P48" s="1"/>
      <c r="Q48" s="1"/>
      <c r="R48" s="1"/>
    </row>
    <row r="49" spans="1:18" ht="15.75" x14ac:dyDescent="0.25">
      <c r="A49" s="39" t="s">
        <v>239</v>
      </c>
      <c r="B49" s="28">
        <v>101.74161394362413</v>
      </c>
      <c r="C49" s="28">
        <v>101.89065977804246</v>
      </c>
      <c r="D49" s="28"/>
      <c r="E49" s="28">
        <f t="shared" si="0"/>
        <v>0.14649446636547658</v>
      </c>
      <c r="F49" s="28"/>
      <c r="G49" s="28">
        <v>0.60631893583076679</v>
      </c>
      <c r="H49" s="28">
        <v>0.60720715952028503</v>
      </c>
      <c r="J49" s="28">
        <f t="shared" si="1"/>
        <v>8.882236895182416E-4</v>
      </c>
      <c r="L49" s="1"/>
      <c r="M49" s="1"/>
      <c r="N49" s="1"/>
      <c r="P49" s="1"/>
      <c r="Q49" s="1"/>
      <c r="R49" s="1"/>
    </row>
    <row r="50" spans="1:18" s="60" customFormat="1" ht="15.75" x14ac:dyDescent="0.25">
      <c r="A50" s="67" t="s">
        <v>238</v>
      </c>
      <c r="B50" s="62">
        <v>103.41662630347398</v>
      </c>
      <c r="C50" s="62">
        <v>103.51768073524464</v>
      </c>
      <c r="D50" s="62"/>
      <c r="E50" s="62">
        <f t="shared" si="0"/>
        <v>9.7715846457924194E-2</v>
      </c>
      <c r="F50" s="62"/>
      <c r="G50" s="62">
        <v>2.9842787233729857E-2</v>
      </c>
      <c r="H50" s="62">
        <v>2.9871948365881935E-2</v>
      </c>
      <c r="J50" s="62">
        <f t="shared" si="1"/>
        <v>2.9161132152077246E-5</v>
      </c>
      <c r="L50" s="1"/>
      <c r="M50" s="1"/>
      <c r="N50" s="1"/>
      <c r="P50" s="1"/>
      <c r="Q50" s="1"/>
      <c r="R50" s="1"/>
    </row>
    <row r="51" spans="1:18" ht="15.75" x14ac:dyDescent="0.25">
      <c r="A51" s="39" t="s">
        <v>237</v>
      </c>
      <c r="B51" s="28">
        <v>103.70983861960839</v>
      </c>
      <c r="C51" s="28">
        <v>103.44756360151494</v>
      </c>
      <c r="D51" s="28"/>
      <c r="E51" s="28">
        <f t="shared" si="0"/>
        <v>-0.25289309248222036</v>
      </c>
      <c r="F51" s="28"/>
      <c r="G51" s="28">
        <v>0.14946538246643823</v>
      </c>
      <c r="H51" s="28">
        <v>0.14908739483852848</v>
      </c>
      <c r="J51" s="28">
        <f t="shared" si="1"/>
        <v>-3.7798762790974827E-4</v>
      </c>
      <c r="L51" s="1"/>
      <c r="M51" s="1"/>
      <c r="N51" s="1"/>
      <c r="P51" s="1"/>
      <c r="Q51" s="1"/>
      <c r="R51" s="1"/>
    </row>
    <row r="52" spans="1:18" s="60" customFormat="1" ht="15.75" x14ac:dyDescent="0.25">
      <c r="A52" s="67" t="s">
        <v>74</v>
      </c>
      <c r="B52" s="62">
        <v>103.16356060684954</v>
      </c>
      <c r="C52" s="62">
        <v>103.07623485999092</v>
      </c>
      <c r="D52" s="62"/>
      <c r="E52" s="62">
        <f t="shared" si="0"/>
        <v>-8.4647860489628357E-2</v>
      </c>
      <c r="F52" s="62"/>
      <c r="G52" s="62">
        <v>0.12369434061514685</v>
      </c>
      <c r="H52" s="62">
        <v>0.12358963600226938</v>
      </c>
      <c r="J52" s="62">
        <f t="shared" si="1"/>
        <v>-1.0470461287746813E-4</v>
      </c>
      <c r="L52" s="1"/>
      <c r="M52" s="1"/>
      <c r="N52" s="1"/>
      <c r="P52" s="1"/>
      <c r="Q52" s="1"/>
      <c r="R52" s="1"/>
    </row>
    <row r="53" spans="1:18" ht="15.75" x14ac:dyDescent="0.25">
      <c r="A53" s="39" t="s">
        <v>236</v>
      </c>
      <c r="B53" s="28">
        <v>101.35982142724075</v>
      </c>
      <c r="C53" s="28">
        <v>101.21125446119464</v>
      </c>
      <c r="D53" s="28"/>
      <c r="E53" s="28">
        <f t="shared" si="0"/>
        <v>-0.14657382378356898</v>
      </c>
      <c r="F53" s="28"/>
      <c r="G53" s="28">
        <v>0.14708795675301448</v>
      </c>
      <c r="H53" s="28">
        <v>0.14687236431047648</v>
      </c>
      <c r="J53" s="28">
        <f t="shared" si="1"/>
        <v>-2.1559244253799292E-4</v>
      </c>
      <c r="L53" s="1"/>
      <c r="M53" s="1"/>
      <c r="N53" s="1"/>
      <c r="P53" s="1"/>
      <c r="Q53" s="1"/>
      <c r="R53" s="1"/>
    </row>
    <row r="54" spans="1:18" s="60" customFormat="1" ht="15.75" x14ac:dyDescent="0.25">
      <c r="A54" s="67" t="s">
        <v>75</v>
      </c>
      <c r="B54" s="62">
        <v>109.73864786640193</v>
      </c>
      <c r="C54" s="62">
        <v>108.95831105286013</v>
      </c>
      <c r="D54" s="62"/>
      <c r="E54" s="62">
        <f t="shared" si="0"/>
        <v>-0.71108659411569519</v>
      </c>
      <c r="F54" s="62"/>
      <c r="G54" s="62">
        <v>7.8423616415620387E-2</v>
      </c>
      <c r="H54" s="62">
        <v>7.7865956592668206E-2</v>
      </c>
      <c r="J54" s="62">
        <f t="shared" si="1"/>
        <v>-5.5765982295218064E-4</v>
      </c>
      <c r="L54" s="1"/>
      <c r="M54" s="1"/>
      <c r="N54" s="1"/>
      <c r="P54" s="1"/>
      <c r="Q54" s="1"/>
      <c r="R54" s="1"/>
    </row>
    <row r="55" spans="1:18" ht="15.75" x14ac:dyDescent="0.25">
      <c r="A55" s="38" t="s">
        <v>155</v>
      </c>
      <c r="B55" s="28">
        <v>106.69967463351317</v>
      </c>
      <c r="C55" s="28">
        <v>106.56811696293211</v>
      </c>
      <c r="D55" s="28"/>
      <c r="E55" s="28">
        <f t="shared" si="0"/>
        <v>-0.12329716190131457</v>
      </c>
      <c r="F55" s="28"/>
      <c r="G55" s="28">
        <v>2.1791184190926258</v>
      </c>
      <c r="H55" s="28">
        <v>2.1764316279274158</v>
      </c>
      <c r="J55" s="28">
        <f t="shared" si="1"/>
        <v>-2.6867911652099785E-3</v>
      </c>
      <c r="L55" s="1"/>
      <c r="M55" s="1"/>
      <c r="N55" s="1"/>
      <c r="P55" s="1"/>
      <c r="Q55" s="1"/>
      <c r="R55" s="1"/>
    </row>
    <row r="56" spans="1:18" s="60" customFormat="1" ht="15.75" x14ac:dyDescent="0.25">
      <c r="A56" s="67" t="s">
        <v>235</v>
      </c>
      <c r="B56" s="62">
        <v>104.70972422328622</v>
      </c>
      <c r="C56" s="62">
        <v>104.25565646562761</v>
      </c>
      <c r="D56" s="62"/>
      <c r="E56" s="62">
        <f t="shared" si="0"/>
        <v>-0.43364430670291831</v>
      </c>
      <c r="F56" s="62"/>
      <c r="G56" s="62">
        <v>0.61958409776846424</v>
      </c>
      <c r="H56" s="62">
        <v>0.61689730660325459</v>
      </c>
      <c r="J56" s="62">
        <f t="shared" si="1"/>
        <v>-2.6867911652096454E-3</v>
      </c>
      <c r="L56" s="1"/>
      <c r="M56" s="1"/>
      <c r="N56" s="1"/>
      <c r="P56" s="1"/>
      <c r="Q56" s="1"/>
      <c r="R56" s="1"/>
    </row>
    <row r="57" spans="1:18" ht="15.75" x14ac:dyDescent="0.25">
      <c r="A57" s="39" t="s">
        <v>234</v>
      </c>
      <c r="B57" s="28">
        <v>107.51141123038531</v>
      </c>
      <c r="C57" s="28">
        <v>107.51141123038531</v>
      </c>
      <c r="D57" s="28"/>
      <c r="E57" s="28">
        <f t="shared" si="0"/>
        <v>0</v>
      </c>
      <c r="F57" s="28"/>
      <c r="G57" s="28">
        <v>1.5595343213241615</v>
      </c>
      <c r="H57" s="28">
        <v>1.5595343213241615</v>
      </c>
      <c r="J57" s="28">
        <f t="shared" si="1"/>
        <v>0</v>
      </c>
      <c r="L57" s="1"/>
      <c r="M57" s="1"/>
      <c r="N57" s="1"/>
      <c r="P57" s="1"/>
      <c r="Q57" s="1"/>
      <c r="R57" s="1"/>
    </row>
    <row r="58" spans="1:18" s="60" customFormat="1" ht="15.75" x14ac:dyDescent="0.25">
      <c r="A58" s="64" t="s">
        <v>76</v>
      </c>
      <c r="B58" s="62">
        <v>104.62795347145104</v>
      </c>
      <c r="C58" s="62">
        <v>105.00946342253576</v>
      </c>
      <c r="D58" s="62"/>
      <c r="E58" s="62">
        <f t="shared" si="0"/>
        <v>0.36463482121804613</v>
      </c>
      <c r="F58" s="62"/>
      <c r="G58" s="62">
        <v>2.4201910399706938</v>
      </c>
      <c r="H58" s="62">
        <v>2.4290158992424264</v>
      </c>
      <c r="J58" s="62">
        <f t="shared" si="1"/>
        <v>8.8248592717325991E-3</v>
      </c>
      <c r="L58" s="1"/>
      <c r="M58" s="1"/>
      <c r="N58" s="1"/>
      <c r="P58" s="1"/>
      <c r="Q58" s="1"/>
      <c r="R58" s="1"/>
    </row>
    <row r="59" spans="1:18" ht="15.75" x14ac:dyDescent="0.25">
      <c r="A59" s="38" t="s">
        <v>156</v>
      </c>
      <c r="B59" s="28">
        <v>105.28644457819856</v>
      </c>
      <c r="C59" s="28">
        <v>105.37640382119908</v>
      </c>
      <c r="D59" s="28"/>
      <c r="E59" s="28">
        <f t="shared" si="0"/>
        <v>8.5442378988975776E-2</v>
      </c>
      <c r="F59" s="28"/>
      <c r="G59" s="28">
        <v>0.66603969976104482</v>
      </c>
      <c r="H59" s="28">
        <v>0.66660877992553169</v>
      </c>
      <c r="J59" s="28">
        <f t="shared" si="1"/>
        <v>5.6908016448686816E-4</v>
      </c>
      <c r="L59" s="1"/>
      <c r="M59" s="1"/>
      <c r="N59" s="1"/>
      <c r="P59" s="1"/>
      <c r="Q59" s="1"/>
      <c r="R59" s="1"/>
    </row>
    <row r="60" spans="1:18" s="60" customFormat="1" ht="15.75" x14ac:dyDescent="0.25">
      <c r="A60" s="67" t="s">
        <v>13</v>
      </c>
      <c r="B60" s="62">
        <v>107.37527729026391</v>
      </c>
      <c r="C60" s="62">
        <v>107.49387658918992</v>
      </c>
      <c r="D60" s="62"/>
      <c r="E60" s="62">
        <f t="shared" si="0"/>
        <v>0.11045307813772887</v>
      </c>
      <c r="F60" s="62"/>
      <c r="G60" s="62">
        <v>0.51927945690155353</v>
      </c>
      <c r="H60" s="62">
        <v>0.51985301704583819</v>
      </c>
      <c r="J60" s="62">
        <f t="shared" si="1"/>
        <v>5.7356014428466828E-4</v>
      </c>
      <c r="L60" s="1"/>
      <c r="M60" s="1"/>
      <c r="N60" s="1"/>
      <c r="P60" s="1"/>
      <c r="Q60" s="1"/>
      <c r="R60" s="1"/>
    </row>
    <row r="61" spans="1:18" ht="15.75" x14ac:dyDescent="0.25">
      <c r="A61" s="39" t="s">
        <v>14</v>
      </c>
      <c r="B61" s="28">
        <v>98.506049728668685</v>
      </c>
      <c r="C61" s="28">
        <v>98.503042748684521</v>
      </c>
      <c r="D61" s="28"/>
      <c r="E61" s="28">
        <f t="shared" si="0"/>
        <v>-3.0525840721939979E-3</v>
      </c>
      <c r="F61" s="28"/>
      <c r="G61" s="28">
        <v>0.14676024285949124</v>
      </c>
      <c r="H61" s="28">
        <v>0.14675576287969339</v>
      </c>
      <c r="J61" s="28">
        <f t="shared" si="1"/>
        <v>-4.4799797978556377E-6</v>
      </c>
      <c r="L61" s="1"/>
      <c r="M61" s="1"/>
      <c r="N61" s="1"/>
      <c r="P61" s="1"/>
      <c r="Q61" s="1"/>
      <c r="R61" s="1"/>
    </row>
    <row r="62" spans="1:18" s="60" customFormat="1" ht="15.75" x14ac:dyDescent="0.25">
      <c r="A62" s="61" t="s">
        <v>157</v>
      </c>
      <c r="B62" s="62">
        <v>104.38008108936496</v>
      </c>
      <c r="C62" s="62">
        <v>104.87133795695496</v>
      </c>
      <c r="D62" s="62"/>
      <c r="E62" s="62">
        <f t="shared" si="0"/>
        <v>0.47064235097633578</v>
      </c>
      <c r="F62" s="62"/>
      <c r="G62" s="62">
        <v>1.7541513402096489</v>
      </c>
      <c r="H62" s="62">
        <v>1.7624071193168949</v>
      </c>
      <c r="J62" s="62">
        <f t="shared" si="1"/>
        <v>8.255779107245953E-3</v>
      </c>
      <c r="L62" s="1"/>
      <c r="M62" s="1"/>
      <c r="N62" s="1"/>
      <c r="P62" s="1"/>
      <c r="Q62" s="1"/>
      <c r="R62" s="1"/>
    </row>
    <row r="63" spans="1:18" ht="15.75" x14ac:dyDescent="0.25">
      <c r="A63" s="39" t="s">
        <v>233</v>
      </c>
      <c r="B63" s="28">
        <v>107.19123766998905</v>
      </c>
      <c r="C63" s="28">
        <v>108.02973664890084</v>
      </c>
      <c r="D63" s="28"/>
      <c r="E63" s="28">
        <f t="shared" si="0"/>
        <v>0.7822458226420359</v>
      </c>
      <c r="F63" s="28"/>
      <c r="G63" s="28">
        <v>0.66090474671785382</v>
      </c>
      <c r="H63" s="28">
        <v>0.66607464649069725</v>
      </c>
      <c r="J63" s="28">
        <f t="shared" si="1"/>
        <v>5.1698997728434337E-3</v>
      </c>
      <c r="L63" s="1"/>
      <c r="M63" s="1"/>
      <c r="N63" s="1"/>
      <c r="P63" s="1"/>
      <c r="Q63" s="1"/>
      <c r="R63" s="1"/>
    </row>
    <row r="64" spans="1:18" s="60" customFormat="1" ht="15.75" x14ac:dyDescent="0.25">
      <c r="A64" s="67" t="s">
        <v>77</v>
      </c>
      <c r="B64" s="62">
        <v>101.37651552150251</v>
      </c>
      <c r="C64" s="62">
        <v>101.84762465336178</v>
      </c>
      <c r="D64" s="62"/>
      <c r="E64" s="62">
        <f t="shared" si="0"/>
        <v>0.46471229498841193</v>
      </c>
      <c r="F64" s="62"/>
      <c r="G64" s="62">
        <v>0.41940934254540402</v>
      </c>
      <c r="H64" s="62">
        <v>0.42135838932654257</v>
      </c>
      <c r="J64" s="62">
        <f t="shared" si="1"/>
        <v>1.9490467811385526E-3</v>
      </c>
      <c r="L64" s="1"/>
      <c r="M64" s="1"/>
      <c r="N64" s="1"/>
      <c r="P64" s="1"/>
      <c r="Q64" s="1"/>
      <c r="R64" s="1"/>
    </row>
    <row r="65" spans="1:18" ht="15.75" x14ac:dyDescent="0.25">
      <c r="A65" s="39" t="s">
        <v>232</v>
      </c>
      <c r="B65" s="28">
        <v>103.62554642825363</v>
      </c>
      <c r="C65" s="28">
        <v>103.80037335324771</v>
      </c>
      <c r="D65" s="28"/>
      <c r="E65" s="28">
        <f t="shared" si="0"/>
        <v>0.16871025632190229</v>
      </c>
      <c r="F65" s="28"/>
      <c r="G65" s="28">
        <v>0.67383725094639069</v>
      </c>
      <c r="H65" s="28">
        <v>0.67497408349965493</v>
      </c>
      <c r="J65" s="28">
        <f t="shared" si="1"/>
        <v>1.1368325532642443E-3</v>
      </c>
      <c r="L65" s="1"/>
      <c r="M65" s="1"/>
      <c r="N65" s="1"/>
      <c r="P65" s="1"/>
      <c r="Q65" s="1"/>
      <c r="R65" s="1"/>
    </row>
    <row r="66" spans="1:18" s="60" customFormat="1" ht="15.75" x14ac:dyDescent="0.25">
      <c r="A66" s="58" t="s">
        <v>247</v>
      </c>
      <c r="B66" s="63">
        <v>121.94561488782901</v>
      </c>
      <c r="C66" s="63">
        <v>122.35097081009513</v>
      </c>
      <c r="D66" s="63"/>
      <c r="E66" s="63">
        <f t="shared" si="0"/>
        <v>0.33240713299858005</v>
      </c>
      <c r="F66" s="63"/>
      <c r="G66" s="63">
        <v>2.7488542275355625</v>
      </c>
      <c r="H66" s="63">
        <v>2.7579916150636241</v>
      </c>
      <c r="J66" s="63">
        <f t="shared" si="1"/>
        <v>9.1373875280615913E-3</v>
      </c>
      <c r="L66" s="1"/>
      <c r="M66" s="1"/>
      <c r="N66" s="1"/>
      <c r="P66" s="1"/>
      <c r="Q66" s="1"/>
      <c r="R66" s="1"/>
    </row>
    <row r="67" spans="1:18" ht="15.75" x14ac:dyDescent="0.25">
      <c r="A67" s="37" t="s">
        <v>1</v>
      </c>
      <c r="B67" s="28">
        <v>121.25335170079033</v>
      </c>
      <c r="C67" s="28">
        <v>121.25676508251138</v>
      </c>
      <c r="D67" s="28"/>
      <c r="E67" s="28">
        <f t="shared" si="0"/>
        <v>2.8150823652817181E-3</v>
      </c>
      <c r="F67" s="28"/>
      <c r="G67" s="28">
        <v>2.0197858822200092</v>
      </c>
      <c r="H67" s="28">
        <v>2.0198427408561965</v>
      </c>
      <c r="J67" s="28">
        <f t="shared" si="1"/>
        <v>5.6858636187318012E-5</v>
      </c>
      <c r="L67" s="1"/>
      <c r="M67" s="1"/>
      <c r="N67" s="1"/>
      <c r="P67" s="1"/>
      <c r="Q67" s="1"/>
      <c r="R67" s="1"/>
    </row>
    <row r="68" spans="1:18" s="60" customFormat="1" ht="15.75" x14ac:dyDescent="0.25">
      <c r="A68" s="61" t="s">
        <v>78</v>
      </c>
      <c r="B68" s="62">
        <v>121.25335170079033</v>
      </c>
      <c r="C68" s="62">
        <v>121.25676508251138</v>
      </c>
      <c r="D68" s="62"/>
      <c r="E68" s="62">
        <f t="shared" si="0"/>
        <v>2.8150823652817181E-3</v>
      </c>
      <c r="F68" s="62"/>
      <c r="G68" s="62">
        <v>2.0197858822200092</v>
      </c>
      <c r="H68" s="62">
        <v>2.0198427408561965</v>
      </c>
      <c r="J68" s="62">
        <f t="shared" si="1"/>
        <v>5.6858636187318012E-5</v>
      </c>
      <c r="L68" s="1"/>
      <c r="M68" s="1"/>
      <c r="N68" s="1"/>
      <c r="P68" s="1"/>
      <c r="Q68" s="1"/>
      <c r="R68" s="1"/>
    </row>
    <row r="69" spans="1:18" ht="15.75" x14ac:dyDescent="0.25">
      <c r="A69" s="39" t="s">
        <v>15</v>
      </c>
      <c r="B69" s="28">
        <v>121.25335170079033</v>
      </c>
      <c r="C69" s="28">
        <v>121.25676508251138</v>
      </c>
      <c r="D69" s="28"/>
      <c r="E69" s="28">
        <f t="shared" ref="E69:E132" si="2">((C69/B69-1)*100)</f>
        <v>2.8150823652817181E-3</v>
      </c>
      <c r="F69" s="28"/>
      <c r="G69" s="28">
        <v>2.0197858822200092</v>
      </c>
      <c r="H69" s="28">
        <v>2.0198427408561965</v>
      </c>
      <c r="J69" s="28">
        <f t="shared" si="1"/>
        <v>5.6858636187318012E-5</v>
      </c>
      <c r="L69" s="1"/>
      <c r="M69" s="1"/>
      <c r="N69" s="1"/>
      <c r="P69" s="1"/>
      <c r="Q69" s="1"/>
      <c r="R69" s="1"/>
    </row>
    <row r="70" spans="1:18" s="75" customFormat="1" ht="15.75" x14ac:dyDescent="0.25">
      <c r="A70" s="64" t="s">
        <v>16</v>
      </c>
      <c r="B70" s="62">
        <v>123.90538328693698</v>
      </c>
      <c r="C70" s="62">
        <v>125.44862188730285</v>
      </c>
      <c r="D70" s="62"/>
      <c r="E70" s="62">
        <f t="shared" si="2"/>
        <v>1.2454976203835066</v>
      </c>
      <c r="F70" s="62"/>
      <c r="G70" s="62">
        <v>0.72906834531555276</v>
      </c>
      <c r="H70" s="62">
        <v>0.73814887420742747</v>
      </c>
      <c r="I70" s="60"/>
      <c r="J70" s="62">
        <f t="shared" si="1"/>
        <v>9.0805288918747173E-3</v>
      </c>
      <c r="L70" s="1"/>
      <c r="M70" s="1"/>
      <c r="N70" s="1"/>
      <c r="P70" s="1"/>
      <c r="Q70" s="1"/>
      <c r="R70" s="1"/>
    </row>
    <row r="71" spans="1:18" s="60" customFormat="1" ht="15.75" x14ac:dyDescent="0.25">
      <c r="A71" s="38" t="s">
        <v>16</v>
      </c>
      <c r="B71" s="28">
        <v>123.90538328693698</v>
      </c>
      <c r="C71" s="28">
        <v>125.44862188730285</v>
      </c>
      <c r="D71" s="28"/>
      <c r="E71" s="28">
        <f t="shared" si="2"/>
        <v>1.2454976203835066</v>
      </c>
      <c r="F71" s="28"/>
      <c r="G71" s="28">
        <v>0.72906834531555276</v>
      </c>
      <c r="H71" s="28">
        <v>0.73814887420742747</v>
      </c>
      <c r="I71"/>
      <c r="J71" s="28">
        <f t="shared" si="1"/>
        <v>9.0805288918747173E-3</v>
      </c>
      <c r="L71" s="1"/>
      <c r="M71" s="1"/>
      <c r="N71" s="1"/>
      <c r="P71" s="1"/>
      <c r="Q71" s="1"/>
      <c r="R71" s="1"/>
    </row>
    <row r="72" spans="1:18" s="4" customFormat="1" ht="15.75" x14ac:dyDescent="0.25">
      <c r="A72" s="67" t="s">
        <v>16</v>
      </c>
      <c r="B72" s="62">
        <v>123.90538328693698</v>
      </c>
      <c r="C72" s="62">
        <v>125.44862188730285</v>
      </c>
      <c r="D72" s="62"/>
      <c r="E72" s="62">
        <f t="shared" si="2"/>
        <v>1.2454976203835066</v>
      </c>
      <c r="F72" s="62"/>
      <c r="G72" s="62">
        <v>0.72906834531555276</v>
      </c>
      <c r="H72" s="62">
        <v>0.73814887420742747</v>
      </c>
      <c r="I72" s="60"/>
      <c r="J72" s="62">
        <f t="shared" ref="J72:J135" si="3">H72-G72</f>
        <v>9.0805288918747173E-3</v>
      </c>
      <c r="L72" s="1"/>
      <c r="M72" s="1"/>
      <c r="N72" s="1"/>
      <c r="P72" s="1"/>
      <c r="Q72" s="1"/>
      <c r="R72" s="1"/>
    </row>
    <row r="73" spans="1:18" s="60" customFormat="1" ht="15.75" x14ac:dyDescent="0.25">
      <c r="A73" s="36" t="s">
        <v>128</v>
      </c>
      <c r="B73" s="40">
        <v>100.88070590234088</v>
      </c>
      <c r="C73" s="40">
        <v>101.13278622505824</v>
      </c>
      <c r="D73" s="40"/>
      <c r="E73" s="40">
        <f t="shared" si="2"/>
        <v>0.24987961817137805</v>
      </c>
      <c r="F73" s="40"/>
      <c r="G73" s="40">
        <v>3.924575341254994</v>
      </c>
      <c r="H73" s="40">
        <v>3.9343820551325699</v>
      </c>
      <c r="I73"/>
      <c r="J73" s="40">
        <f t="shared" si="3"/>
        <v>9.8067138775759233E-3</v>
      </c>
      <c r="L73" s="1"/>
      <c r="M73" s="1"/>
      <c r="N73" s="1"/>
      <c r="P73" s="1"/>
      <c r="Q73" s="1"/>
      <c r="R73" s="1"/>
    </row>
    <row r="74" spans="1:18" s="4" customFormat="1" ht="15.75" x14ac:dyDescent="0.25">
      <c r="A74" s="64" t="s">
        <v>79</v>
      </c>
      <c r="B74" s="62">
        <v>99.256217327151901</v>
      </c>
      <c r="C74" s="62">
        <v>99.088153261783106</v>
      </c>
      <c r="D74" s="62"/>
      <c r="E74" s="62">
        <f t="shared" si="2"/>
        <v>-0.1693234639547625</v>
      </c>
      <c r="F74" s="62"/>
      <c r="G74" s="62">
        <v>2.9717604606371393</v>
      </c>
      <c r="H74" s="62">
        <v>2.9667285728847506</v>
      </c>
      <c r="I74" s="60"/>
      <c r="J74" s="62">
        <f t="shared" si="3"/>
        <v>-5.0318877523887195E-3</v>
      </c>
      <c r="L74" s="1"/>
      <c r="M74" s="1"/>
      <c r="N74" s="1"/>
      <c r="P74" s="1"/>
      <c r="Q74" s="1"/>
      <c r="R74" s="1"/>
    </row>
    <row r="75" spans="1:18" s="60" customFormat="1" ht="15.75" x14ac:dyDescent="0.25">
      <c r="A75" s="38" t="s">
        <v>80</v>
      </c>
      <c r="B75" s="28">
        <v>96.051951577084239</v>
      </c>
      <c r="C75" s="28">
        <v>95.576679035874008</v>
      </c>
      <c r="D75" s="28"/>
      <c r="E75" s="28">
        <f t="shared" si="2"/>
        <v>-0.49480779245678619</v>
      </c>
      <c r="F75" s="28"/>
      <c r="G75" s="28">
        <v>0.4978320001589292</v>
      </c>
      <c r="H75" s="28">
        <v>0.49536868862879935</v>
      </c>
      <c r="I75"/>
      <c r="J75" s="28">
        <f t="shared" si="3"/>
        <v>-2.4633115301298525E-3</v>
      </c>
      <c r="L75" s="1"/>
      <c r="M75" s="1"/>
      <c r="N75" s="1"/>
      <c r="P75" s="1"/>
      <c r="Q75" s="1"/>
      <c r="R75" s="1"/>
    </row>
    <row r="76" spans="1:18" s="4" customFormat="1" ht="15.75" x14ac:dyDescent="0.25">
      <c r="A76" s="67" t="s">
        <v>81</v>
      </c>
      <c r="B76" s="62">
        <v>96.051951577084239</v>
      </c>
      <c r="C76" s="62">
        <v>95.576679035874008</v>
      </c>
      <c r="D76" s="62"/>
      <c r="E76" s="62">
        <f t="shared" si="2"/>
        <v>-0.49480779245678619</v>
      </c>
      <c r="F76" s="62"/>
      <c r="G76" s="62">
        <v>0.4978320001589292</v>
      </c>
      <c r="H76" s="62">
        <v>0.49536868862879935</v>
      </c>
      <c r="I76" s="60"/>
      <c r="J76" s="62">
        <f t="shared" si="3"/>
        <v>-2.4633115301298525E-3</v>
      </c>
      <c r="L76" s="1"/>
      <c r="M76" s="1"/>
      <c r="N76" s="1"/>
      <c r="P76" s="1"/>
      <c r="Q76" s="1"/>
      <c r="R76" s="1"/>
    </row>
    <row r="77" spans="1:18" s="60" customFormat="1" ht="15.75" x14ac:dyDescent="0.25">
      <c r="A77" s="38" t="s">
        <v>82</v>
      </c>
      <c r="B77" s="28">
        <v>102.38961526798286</v>
      </c>
      <c r="C77" s="28">
        <v>102.27062013093079</v>
      </c>
      <c r="D77" s="28"/>
      <c r="E77" s="28">
        <f t="shared" si="2"/>
        <v>-0.11621797458719607</v>
      </c>
      <c r="F77" s="28"/>
      <c r="G77" s="28">
        <v>2.2101367980147493</v>
      </c>
      <c r="H77" s="28">
        <v>2.2075682217924908</v>
      </c>
      <c r="I77"/>
      <c r="J77" s="28">
        <f t="shared" si="3"/>
        <v>-2.5685762222584785E-3</v>
      </c>
      <c r="L77" s="1"/>
      <c r="M77" s="1"/>
      <c r="N77" s="1"/>
      <c r="P77" s="1"/>
      <c r="Q77" s="1"/>
      <c r="R77" s="1"/>
    </row>
    <row r="78" spans="1:18" s="4" customFormat="1" ht="15.75" x14ac:dyDescent="0.25">
      <c r="A78" s="67" t="s">
        <v>231</v>
      </c>
      <c r="B78" s="62">
        <v>99.23548773823363</v>
      </c>
      <c r="C78" s="62">
        <v>99.111466920375435</v>
      </c>
      <c r="D78" s="62"/>
      <c r="E78" s="62">
        <f t="shared" si="2"/>
        <v>-0.12497627681877788</v>
      </c>
      <c r="F78" s="62"/>
      <c r="G78" s="62">
        <v>0.97769652400590312</v>
      </c>
      <c r="H78" s="62">
        <v>0.97647463529161405</v>
      </c>
      <c r="I78" s="60"/>
      <c r="J78" s="62">
        <f t="shared" si="3"/>
        <v>-1.2218887142890766E-3</v>
      </c>
      <c r="L78" s="1"/>
      <c r="M78" s="1"/>
      <c r="N78" s="1"/>
      <c r="P78" s="1"/>
      <c r="Q78" s="1"/>
      <c r="R78" s="1"/>
    </row>
    <row r="79" spans="1:18" s="60" customFormat="1" ht="15.75" x14ac:dyDescent="0.25">
      <c r="A79" s="39" t="s">
        <v>230</v>
      </c>
      <c r="B79" s="28">
        <v>106.2013635658593</v>
      </c>
      <c r="C79" s="28">
        <v>106.20455226261178</v>
      </c>
      <c r="D79" s="28"/>
      <c r="E79" s="28">
        <f t="shared" si="2"/>
        <v>3.002500764037741E-3</v>
      </c>
      <c r="F79" s="28"/>
      <c r="G79" s="28">
        <v>0.70551757375071689</v>
      </c>
      <c r="H79" s="28">
        <v>0.70553875692125934</v>
      </c>
      <c r="I79"/>
      <c r="J79" s="28">
        <f t="shared" si="3"/>
        <v>2.1183170542449226E-5</v>
      </c>
      <c r="L79" s="1"/>
      <c r="M79" s="1"/>
      <c r="N79" s="1"/>
      <c r="P79" s="1"/>
      <c r="Q79" s="1"/>
      <c r="R79" s="1"/>
    </row>
    <row r="80" spans="1:18" s="4" customFormat="1" ht="15.75" x14ac:dyDescent="0.25">
      <c r="A80" s="67" t="s">
        <v>229</v>
      </c>
      <c r="B80" s="62">
        <v>103.51988419716136</v>
      </c>
      <c r="C80" s="62">
        <v>103.25115063497688</v>
      </c>
      <c r="D80" s="62"/>
      <c r="E80" s="62">
        <f t="shared" si="2"/>
        <v>-0.25959608076131513</v>
      </c>
      <c r="F80" s="62"/>
      <c r="G80" s="62">
        <v>0.52692270025812915</v>
      </c>
      <c r="H80" s="62">
        <v>0.52555482957961741</v>
      </c>
      <c r="I80" s="60"/>
      <c r="J80" s="62">
        <f t="shared" si="3"/>
        <v>-1.36787067851174E-3</v>
      </c>
      <c r="L80" s="1"/>
      <c r="M80" s="1"/>
      <c r="N80" s="1"/>
      <c r="P80" s="1"/>
      <c r="Q80" s="1"/>
      <c r="R80" s="1"/>
    </row>
    <row r="81" spans="1:18" s="60" customFormat="1" ht="15.75" x14ac:dyDescent="0.25">
      <c r="A81" s="38" t="s">
        <v>158</v>
      </c>
      <c r="B81" s="28">
        <v>83.16797040222562</v>
      </c>
      <c r="C81" s="28">
        <v>83.16797040222562</v>
      </c>
      <c r="D81" s="28"/>
      <c r="E81" s="28">
        <f t="shared" si="2"/>
        <v>0</v>
      </c>
      <c r="F81" s="28"/>
      <c r="G81" s="28">
        <v>0.2637916624634602</v>
      </c>
      <c r="H81" s="28">
        <v>0.26379166246346025</v>
      </c>
      <c r="I81"/>
      <c r="J81" s="28">
        <f t="shared" si="3"/>
        <v>0</v>
      </c>
      <c r="L81" s="1"/>
      <c r="M81" s="1"/>
      <c r="N81" s="1"/>
      <c r="P81" s="1"/>
      <c r="Q81" s="1"/>
      <c r="R81" s="1"/>
    </row>
    <row r="82" spans="1:18" s="4" customFormat="1" ht="15.75" x14ac:dyDescent="0.25">
      <c r="A82" s="67" t="s">
        <v>228</v>
      </c>
      <c r="B82" s="62">
        <v>83.16797040222562</v>
      </c>
      <c r="C82" s="62">
        <v>83.16797040222562</v>
      </c>
      <c r="D82" s="62"/>
      <c r="E82" s="62">
        <f t="shared" si="2"/>
        <v>0</v>
      </c>
      <c r="F82" s="62"/>
      <c r="G82" s="62">
        <v>0.2637916624634602</v>
      </c>
      <c r="H82" s="62">
        <v>0.26379166246346025</v>
      </c>
      <c r="I82" s="60"/>
      <c r="J82" s="62">
        <f t="shared" si="3"/>
        <v>0</v>
      </c>
      <c r="L82" s="1"/>
      <c r="M82" s="1"/>
      <c r="N82" s="1"/>
      <c r="P82" s="1"/>
      <c r="Q82" s="1"/>
      <c r="R82" s="1"/>
    </row>
    <row r="83" spans="1:18" s="60" customFormat="1" ht="15.75" x14ac:dyDescent="0.25">
      <c r="A83" s="37" t="s">
        <v>83</v>
      </c>
      <c r="B83" s="28">
        <v>106.30729947490197</v>
      </c>
      <c r="C83" s="28">
        <v>107.96286940706189</v>
      </c>
      <c r="D83" s="28"/>
      <c r="E83" s="28">
        <f t="shared" si="2"/>
        <v>1.5573436070124069</v>
      </c>
      <c r="F83" s="28"/>
      <c r="G83" s="28">
        <v>0.95281488061785435</v>
      </c>
      <c r="H83" s="28">
        <v>0.96765348224781944</v>
      </c>
      <c r="I83"/>
      <c r="J83" s="28">
        <f t="shared" si="3"/>
        <v>1.4838601629965087E-2</v>
      </c>
      <c r="L83" s="1"/>
      <c r="M83" s="1"/>
      <c r="N83" s="1"/>
      <c r="P83" s="1"/>
      <c r="Q83" s="1"/>
      <c r="R83" s="1"/>
    </row>
    <row r="84" spans="1:18" s="4" customFormat="1" ht="15.75" x14ac:dyDescent="0.25">
      <c r="A84" s="61" t="s">
        <v>159</v>
      </c>
      <c r="B84" s="62">
        <v>106.30729947490197</v>
      </c>
      <c r="C84" s="62">
        <v>107.96286940706189</v>
      </c>
      <c r="D84" s="62"/>
      <c r="E84" s="62">
        <f t="shared" si="2"/>
        <v>1.5573436070124069</v>
      </c>
      <c r="F84" s="62"/>
      <c r="G84" s="62">
        <v>0.95281488061785435</v>
      </c>
      <c r="H84" s="62">
        <v>0.96765348224781944</v>
      </c>
      <c r="I84" s="60"/>
      <c r="J84" s="62">
        <f t="shared" si="3"/>
        <v>1.4838601629965087E-2</v>
      </c>
      <c r="L84" s="1"/>
      <c r="M84" s="1"/>
      <c r="N84" s="1"/>
      <c r="P84" s="1"/>
      <c r="Q84" s="1"/>
      <c r="R84" s="1"/>
    </row>
    <row r="85" spans="1:18" s="60" customFormat="1" ht="15.75" x14ac:dyDescent="0.25">
      <c r="A85" s="39" t="s">
        <v>159</v>
      </c>
      <c r="B85" s="28">
        <v>106.30729947490197</v>
      </c>
      <c r="C85" s="28">
        <v>107.96286940706189</v>
      </c>
      <c r="D85" s="28"/>
      <c r="E85" s="28">
        <f t="shared" si="2"/>
        <v>1.5573436070124069</v>
      </c>
      <c r="F85" s="28"/>
      <c r="G85" s="28">
        <v>0.95281488061785435</v>
      </c>
      <c r="H85" s="28">
        <v>0.96765348224781944</v>
      </c>
      <c r="I85"/>
      <c r="J85" s="28">
        <f t="shared" si="3"/>
        <v>1.4838601629965087E-2</v>
      </c>
      <c r="L85" s="1"/>
      <c r="M85" s="1"/>
      <c r="N85" s="1"/>
      <c r="P85" s="1"/>
      <c r="Q85" s="1"/>
      <c r="R85" s="1"/>
    </row>
    <row r="86" spans="1:18" s="4" customFormat="1" ht="15.75" x14ac:dyDescent="0.25">
      <c r="A86" s="58" t="s">
        <v>129</v>
      </c>
      <c r="B86" s="63">
        <v>107.32378637109318</v>
      </c>
      <c r="C86" s="63">
        <v>107.60176741998026</v>
      </c>
      <c r="D86" s="63"/>
      <c r="E86" s="63">
        <f t="shared" si="2"/>
        <v>0.25901159312988753</v>
      </c>
      <c r="F86" s="63"/>
      <c r="G86" s="63">
        <v>24.996213282492043</v>
      </c>
      <c r="H86" s="63">
        <v>25.060956372737177</v>
      </c>
      <c r="I86" s="60"/>
      <c r="J86" s="63">
        <f t="shared" si="3"/>
        <v>6.4743090245134027E-2</v>
      </c>
      <c r="L86" s="1"/>
      <c r="M86" s="1"/>
      <c r="N86" s="1"/>
      <c r="P86" s="1"/>
      <c r="Q86" s="1"/>
      <c r="R86" s="1"/>
    </row>
    <row r="87" spans="1:18" s="60" customFormat="1" ht="15.75" x14ac:dyDescent="0.25">
      <c r="A87" s="37" t="s">
        <v>149</v>
      </c>
      <c r="B87" s="28">
        <v>115.42697574160088</v>
      </c>
      <c r="C87" s="28">
        <v>116.09722470552043</v>
      </c>
      <c r="D87" s="28"/>
      <c r="E87" s="28">
        <f t="shared" si="2"/>
        <v>0.5806692583023132</v>
      </c>
      <c r="F87" s="28"/>
      <c r="G87" s="28">
        <v>13.482330637334602</v>
      </c>
      <c r="H87" s="28">
        <v>13.560618386648279</v>
      </c>
      <c r="I87"/>
      <c r="J87" s="28">
        <f t="shared" si="3"/>
        <v>7.8287749313677324E-2</v>
      </c>
      <c r="L87" s="1"/>
      <c r="M87" s="1"/>
      <c r="N87" s="1"/>
      <c r="P87" s="1"/>
      <c r="Q87" s="1"/>
      <c r="R87" s="1"/>
    </row>
    <row r="88" spans="1:18" s="4" customFormat="1" ht="15.75" x14ac:dyDescent="0.25">
      <c r="A88" s="61" t="s">
        <v>160</v>
      </c>
      <c r="B88" s="62">
        <v>115.42697574160088</v>
      </c>
      <c r="C88" s="62">
        <v>116.09722470552043</v>
      </c>
      <c r="D88" s="62"/>
      <c r="E88" s="62">
        <f t="shared" si="2"/>
        <v>0.5806692583023132</v>
      </c>
      <c r="F88" s="62"/>
      <c r="G88" s="62">
        <v>13.482330637334602</v>
      </c>
      <c r="H88" s="62">
        <v>13.560618386648279</v>
      </c>
      <c r="I88" s="60"/>
      <c r="J88" s="62">
        <f t="shared" si="3"/>
        <v>7.8287749313677324E-2</v>
      </c>
      <c r="L88" s="1"/>
      <c r="M88" s="1"/>
      <c r="N88" s="1"/>
      <c r="P88" s="1"/>
      <c r="Q88" s="1"/>
      <c r="R88" s="1"/>
    </row>
    <row r="89" spans="1:18" s="60" customFormat="1" ht="15.75" x14ac:dyDescent="0.25">
      <c r="A89" s="39" t="s">
        <v>160</v>
      </c>
      <c r="B89" s="28">
        <v>115.42697574160088</v>
      </c>
      <c r="C89" s="28">
        <v>116.09722470552043</v>
      </c>
      <c r="D89" s="28"/>
      <c r="E89" s="28">
        <f t="shared" si="2"/>
        <v>0.5806692583023132</v>
      </c>
      <c r="F89" s="28"/>
      <c r="G89" s="28">
        <v>13.482330637334602</v>
      </c>
      <c r="H89" s="28">
        <v>13.560618386648279</v>
      </c>
      <c r="I89"/>
      <c r="J89" s="28">
        <f t="shared" si="3"/>
        <v>7.8287749313677324E-2</v>
      </c>
      <c r="L89" s="1"/>
      <c r="M89" s="1"/>
      <c r="N89" s="1"/>
      <c r="P89" s="1"/>
      <c r="Q89" s="1"/>
      <c r="R89" s="1"/>
    </row>
    <row r="90" spans="1:18" s="4" customFormat="1" ht="15.75" x14ac:dyDescent="0.25">
      <c r="A90" s="64" t="s">
        <v>148</v>
      </c>
      <c r="B90" s="62">
        <v>107.67812647551543</v>
      </c>
      <c r="C90" s="62">
        <v>107.65065135913194</v>
      </c>
      <c r="D90" s="62"/>
      <c r="E90" s="62">
        <f t="shared" si="2"/>
        <v>-2.5515968082645557E-2</v>
      </c>
      <c r="F90" s="62"/>
      <c r="G90" s="62">
        <v>3.3491169064676591</v>
      </c>
      <c r="H90" s="62">
        <v>3.3482623468667545</v>
      </c>
      <c r="I90" s="60"/>
      <c r="J90" s="62">
        <f t="shared" si="3"/>
        <v>-8.5455960090463634E-4</v>
      </c>
      <c r="L90" s="1"/>
      <c r="M90" s="1"/>
      <c r="N90" s="1"/>
      <c r="P90" s="1"/>
      <c r="Q90" s="1"/>
      <c r="R90" s="1"/>
    </row>
    <row r="91" spans="1:18" s="60" customFormat="1" ht="15.75" x14ac:dyDescent="0.25">
      <c r="A91" s="38" t="s">
        <v>161</v>
      </c>
      <c r="B91" s="28">
        <v>104.56705487872158</v>
      </c>
      <c r="C91" s="28">
        <v>104.53281631533062</v>
      </c>
      <c r="D91" s="28"/>
      <c r="E91" s="28">
        <f t="shared" si="2"/>
        <v>-3.2743165073045866E-2</v>
      </c>
      <c r="F91" s="28"/>
      <c r="G91" s="28">
        <v>2.6098869764069099</v>
      </c>
      <c r="H91" s="28">
        <v>2.6090324168060053</v>
      </c>
      <c r="I91"/>
      <c r="J91" s="28">
        <f t="shared" si="3"/>
        <v>-8.5455960090463634E-4</v>
      </c>
      <c r="L91" s="1"/>
      <c r="M91" s="1"/>
      <c r="N91" s="1"/>
      <c r="P91" s="1"/>
      <c r="Q91" s="1"/>
      <c r="R91" s="1"/>
    </row>
    <row r="92" spans="1:18" s="4" customFormat="1" ht="15.75" x14ac:dyDescent="0.25">
      <c r="A92" s="67" t="s">
        <v>227</v>
      </c>
      <c r="B92" s="62">
        <v>104.56705487872158</v>
      </c>
      <c r="C92" s="62">
        <v>104.53281631533062</v>
      </c>
      <c r="D92" s="62"/>
      <c r="E92" s="62">
        <f t="shared" si="2"/>
        <v>-3.2743165073045866E-2</v>
      </c>
      <c r="F92" s="62"/>
      <c r="G92" s="62">
        <v>2.6098869764069099</v>
      </c>
      <c r="H92" s="62">
        <v>2.6090324168060053</v>
      </c>
      <c r="I92" s="60"/>
      <c r="J92" s="62">
        <f t="shared" si="3"/>
        <v>-8.5455960090463634E-4</v>
      </c>
      <c r="L92" s="1"/>
      <c r="M92" s="1"/>
      <c r="N92" s="1"/>
      <c r="P92" s="1"/>
      <c r="Q92" s="1"/>
      <c r="R92" s="1"/>
    </row>
    <row r="93" spans="1:18" s="60" customFormat="1" ht="15.75" x14ac:dyDescent="0.25">
      <c r="A93" s="38" t="s">
        <v>162</v>
      </c>
      <c r="B93" s="28">
        <v>120.31621680205645</v>
      </c>
      <c r="C93" s="28">
        <v>120.31621680205645</v>
      </c>
      <c r="D93" s="28"/>
      <c r="E93" s="28">
        <f t="shared" si="2"/>
        <v>0</v>
      </c>
      <c r="F93" s="28"/>
      <c r="G93" s="28">
        <v>0.73922993006074944</v>
      </c>
      <c r="H93" s="28">
        <v>0.73922993006074955</v>
      </c>
      <c r="I93"/>
      <c r="J93" s="28">
        <f t="shared" si="3"/>
        <v>0</v>
      </c>
      <c r="L93" s="1"/>
      <c r="M93" s="1"/>
      <c r="N93" s="1"/>
      <c r="P93" s="1"/>
      <c r="Q93" s="1"/>
      <c r="R93" s="1"/>
    </row>
    <row r="94" spans="1:18" s="4" customFormat="1" ht="15.75" x14ac:dyDescent="0.25">
      <c r="A94" s="67" t="s">
        <v>226</v>
      </c>
      <c r="B94" s="62">
        <v>120.31621680205645</v>
      </c>
      <c r="C94" s="62">
        <v>120.31621680205645</v>
      </c>
      <c r="D94" s="62"/>
      <c r="E94" s="62">
        <f t="shared" si="2"/>
        <v>0</v>
      </c>
      <c r="F94" s="62"/>
      <c r="G94" s="62">
        <v>0.73922993006074944</v>
      </c>
      <c r="H94" s="62">
        <v>0.73922993006074955</v>
      </c>
      <c r="I94" s="60"/>
      <c r="J94" s="62">
        <f t="shared" si="3"/>
        <v>0</v>
      </c>
      <c r="L94" s="1"/>
      <c r="M94" s="1"/>
      <c r="N94" s="1"/>
      <c r="P94" s="1"/>
      <c r="Q94" s="1"/>
      <c r="R94" s="1"/>
    </row>
    <row r="95" spans="1:18" s="60" customFormat="1" ht="15.75" x14ac:dyDescent="0.25">
      <c r="A95" s="37" t="s">
        <v>147</v>
      </c>
      <c r="B95" s="28">
        <v>101.97568562812032</v>
      </c>
      <c r="C95" s="28">
        <v>101.97568562812032</v>
      </c>
      <c r="D95" s="28"/>
      <c r="E95" s="28">
        <f t="shared" si="2"/>
        <v>0</v>
      </c>
      <c r="F95" s="28"/>
      <c r="G95" s="28">
        <v>1.6125880229599241</v>
      </c>
      <c r="H95" s="28">
        <v>1.6125880229599241</v>
      </c>
      <c r="I95"/>
      <c r="J95" s="28">
        <f t="shared" si="3"/>
        <v>0</v>
      </c>
      <c r="L95" s="1"/>
      <c r="M95" s="1"/>
      <c r="N95" s="1"/>
      <c r="P95" s="1"/>
      <c r="Q95" s="1"/>
      <c r="R95" s="1"/>
    </row>
    <row r="96" spans="1:18" s="4" customFormat="1" ht="15.75" x14ac:dyDescent="0.25">
      <c r="A96" s="61" t="s">
        <v>84</v>
      </c>
      <c r="B96" s="62">
        <v>100</v>
      </c>
      <c r="C96" s="62">
        <v>100</v>
      </c>
      <c r="D96" s="62"/>
      <c r="E96" s="62">
        <f t="shared" si="2"/>
        <v>0</v>
      </c>
      <c r="F96" s="62"/>
      <c r="G96" s="62">
        <v>1.3959538897111057</v>
      </c>
      <c r="H96" s="62">
        <v>1.3959538897111059</v>
      </c>
      <c r="I96" s="60"/>
      <c r="J96" s="62">
        <f t="shared" si="3"/>
        <v>0</v>
      </c>
      <c r="L96" s="1"/>
      <c r="M96" s="1"/>
      <c r="N96" s="1"/>
      <c r="P96" s="1"/>
      <c r="Q96" s="1"/>
      <c r="R96" s="1"/>
    </row>
    <row r="97" spans="1:18" s="60" customFormat="1" ht="15.75" x14ac:dyDescent="0.25">
      <c r="A97" s="39" t="s">
        <v>85</v>
      </c>
      <c r="B97" s="28">
        <v>100</v>
      </c>
      <c r="C97" s="28">
        <v>100</v>
      </c>
      <c r="D97" s="28"/>
      <c r="E97" s="28">
        <f t="shared" si="2"/>
        <v>0</v>
      </c>
      <c r="F97" s="28"/>
      <c r="G97" s="28">
        <v>1.3959538897111057</v>
      </c>
      <c r="H97" s="28">
        <v>1.3959538897111059</v>
      </c>
      <c r="I97"/>
      <c r="J97" s="28">
        <f t="shared" si="3"/>
        <v>0</v>
      </c>
      <c r="L97" s="1"/>
      <c r="M97" s="1"/>
      <c r="N97" s="1"/>
      <c r="P97" s="1"/>
      <c r="Q97" s="1"/>
      <c r="R97" s="1"/>
    </row>
    <row r="98" spans="1:18" s="4" customFormat="1" ht="15.75" x14ac:dyDescent="0.25">
      <c r="A98" s="61" t="s">
        <v>86</v>
      </c>
      <c r="B98" s="62">
        <v>116.8521111010899</v>
      </c>
      <c r="C98" s="62">
        <v>116.8521111010899</v>
      </c>
      <c r="D98" s="62"/>
      <c r="E98" s="62">
        <f t="shared" si="2"/>
        <v>0</v>
      </c>
      <c r="F98" s="62"/>
      <c r="G98" s="62">
        <v>0.21663413324881822</v>
      </c>
      <c r="H98" s="62">
        <v>0.21663413324881822</v>
      </c>
      <c r="I98" s="60"/>
      <c r="J98" s="62">
        <f t="shared" si="3"/>
        <v>0</v>
      </c>
      <c r="L98" s="1"/>
      <c r="M98" s="1"/>
      <c r="N98" s="1"/>
      <c r="P98" s="1"/>
      <c r="Q98" s="1"/>
      <c r="R98" s="1"/>
    </row>
    <row r="99" spans="1:18" s="60" customFormat="1" ht="15.75" x14ac:dyDescent="0.25">
      <c r="A99" s="39" t="s">
        <v>87</v>
      </c>
      <c r="B99" s="28">
        <v>116.8521111010899</v>
      </c>
      <c r="C99" s="28">
        <v>116.8521111010899</v>
      </c>
      <c r="D99" s="28"/>
      <c r="E99" s="28">
        <f t="shared" si="2"/>
        <v>0</v>
      </c>
      <c r="F99" s="28"/>
      <c r="G99" s="28">
        <v>0.21663413324881822</v>
      </c>
      <c r="H99" s="28">
        <v>0.21663413324881822</v>
      </c>
      <c r="I99"/>
      <c r="J99" s="28">
        <f t="shared" si="3"/>
        <v>0</v>
      </c>
      <c r="L99" s="1"/>
      <c r="M99" s="1"/>
      <c r="N99" s="1"/>
      <c r="P99" s="1"/>
      <c r="Q99" s="1"/>
      <c r="R99" s="1"/>
    </row>
    <row r="100" spans="1:18" s="4" customFormat="1" ht="15.75" x14ac:dyDescent="0.25">
      <c r="A100" s="64" t="s">
        <v>146</v>
      </c>
      <c r="B100" s="62">
        <v>94.706255988148285</v>
      </c>
      <c r="C100" s="62">
        <v>94.522831200109948</v>
      </c>
      <c r="D100" s="62"/>
      <c r="E100" s="62">
        <f t="shared" si="2"/>
        <v>-0.19367758351812592</v>
      </c>
      <c r="F100" s="62"/>
      <c r="G100" s="62">
        <v>6.5521777157298597</v>
      </c>
      <c r="H100" s="62">
        <v>6.5394876162622211</v>
      </c>
      <c r="I100" s="60"/>
      <c r="J100" s="62">
        <f t="shared" si="3"/>
        <v>-1.269009946763866E-2</v>
      </c>
      <c r="L100" s="1"/>
      <c r="M100" s="1"/>
      <c r="N100" s="1"/>
      <c r="P100" s="1"/>
      <c r="Q100" s="1"/>
      <c r="R100" s="1"/>
    </row>
    <row r="101" spans="1:18" s="60" customFormat="1" ht="15.75" x14ac:dyDescent="0.25">
      <c r="A101" s="38" t="s">
        <v>17</v>
      </c>
      <c r="B101" s="28">
        <v>86.636108994851895</v>
      </c>
      <c r="C101" s="28">
        <v>86.636108994851895</v>
      </c>
      <c r="D101" s="28"/>
      <c r="E101" s="28">
        <f t="shared" si="2"/>
        <v>0</v>
      </c>
      <c r="F101" s="28"/>
      <c r="G101" s="28">
        <v>3.8946596841975878</v>
      </c>
      <c r="H101" s="28">
        <v>3.8946596841975882</v>
      </c>
      <c r="I101"/>
      <c r="J101" s="28">
        <f t="shared" si="3"/>
        <v>0</v>
      </c>
      <c r="L101" s="1"/>
      <c r="M101" s="1"/>
      <c r="N101" s="1"/>
      <c r="P101" s="1"/>
      <c r="Q101" s="1"/>
      <c r="R101" s="1"/>
    </row>
    <row r="102" spans="1:18" s="4" customFormat="1" ht="15.75" x14ac:dyDescent="0.25">
      <c r="A102" s="67" t="s">
        <v>17</v>
      </c>
      <c r="B102" s="62">
        <v>86.636108994851895</v>
      </c>
      <c r="C102" s="62">
        <v>86.636108994851895</v>
      </c>
      <c r="D102" s="62"/>
      <c r="E102" s="62">
        <f t="shared" si="2"/>
        <v>0</v>
      </c>
      <c r="F102" s="62"/>
      <c r="G102" s="62">
        <v>3.8946596841975878</v>
      </c>
      <c r="H102" s="62">
        <v>3.8946596841975882</v>
      </c>
      <c r="I102" s="60"/>
      <c r="J102" s="62">
        <f t="shared" si="3"/>
        <v>0</v>
      </c>
      <c r="L102" s="1"/>
      <c r="M102" s="1"/>
      <c r="N102" s="1"/>
      <c r="P102" s="1"/>
      <c r="Q102" s="1"/>
      <c r="R102" s="1"/>
    </row>
    <row r="103" spans="1:18" s="60" customFormat="1" ht="15.75" x14ac:dyDescent="0.25">
      <c r="A103" s="38" t="s">
        <v>88</v>
      </c>
      <c r="B103" s="28">
        <v>99.673530593643861</v>
      </c>
      <c r="C103" s="28">
        <v>98.947219997718918</v>
      </c>
      <c r="D103" s="28"/>
      <c r="E103" s="28">
        <f t="shared" si="2"/>
        <v>-0.72868954435457711</v>
      </c>
      <c r="F103" s="28"/>
      <c r="G103" s="28">
        <v>1.7414960274859455</v>
      </c>
      <c r="H103" s="28">
        <v>1.7288059280183055</v>
      </c>
      <c r="I103"/>
      <c r="J103" s="28">
        <f t="shared" si="3"/>
        <v>-1.2690099467639993E-2</v>
      </c>
      <c r="L103" s="1"/>
      <c r="M103" s="1"/>
      <c r="N103" s="1"/>
      <c r="P103" s="1"/>
      <c r="Q103" s="1"/>
      <c r="R103" s="1"/>
    </row>
    <row r="104" spans="1:18" s="4" customFormat="1" ht="15.75" x14ac:dyDescent="0.25">
      <c r="A104" s="67" t="s">
        <v>89</v>
      </c>
      <c r="B104" s="62">
        <v>99.673530593643861</v>
      </c>
      <c r="C104" s="62">
        <v>98.947219997718918</v>
      </c>
      <c r="D104" s="62"/>
      <c r="E104" s="62">
        <f t="shared" si="2"/>
        <v>-0.72868954435457711</v>
      </c>
      <c r="F104" s="62"/>
      <c r="G104" s="62">
        <v>1.7414960274859455</v>
      </c>
      <c r="H104" s="62">
        <v>1.7288059280183055</v>
      </c>
      <c r="I104" s="60"/>
      <c r="J104" s="62">
        <f t="shared" si="3"/>
        <v>-1.2690099467639993E-2</v>
      </c>
      <c r="L104" s="1"/>
      <c r="M104" s="1"/>
      <c r="N104" s="1"/>
      <c r="P104" s="1"/>
      <c r="Q104" s="1"/>
      <c r="R104" s="1"/>
    </row>
    <row r="105" spans="1:18" s="60" customFormat="1" ht="15.75" x14ac:dyDescent="0.25">
      <c r="A105" s="38" t="s">
        <v>90</v>
      </c>
      <c r="B105" s="28">
        <v>135.54671882237798</v>
      </c>
      <c r="C105" s="28">
        <v>135.54671882237798</v>
      </c>
      <c r="D105" s="28"/>
      <c r="E105" s="28">
        <f t="shared" si="2"/>
        <v>0</v>
      </c>
      <c r="F105" s="28"/>
      <c r="G105" s="28">
        <v>0.91602200404632728</v>
      </c>
      <c r="H105" s="28">
        <v>0.91602200404632728</v>
      </c>
      <c r="I105"/>
      <c r="J105" s="28">
        <f t="shared" si="3"/>
        <v>0</v>
      </c>
      <c r="L105" s="1"/>
      <c r="M105" s="1"/>
      <c r="N105" s="1"/>
      <c r="P105" s="1"/>
      <c r="Q105" s="1"/>
      <c r="R105" s="1"/>
    </row>
    <row r="106" spans="1:18" s="4" customFormat="1" ht="15.75" x14ac:dyDescent="0.25">
      <c r="A106" s="67" t="s">
        <v>91</v>
      </c>
      <c r="B106" s="62">
        <v>135.54671882237798</v>
      </c>
      <c r="C106" s="62">
        <v>135.54671882237798</v>
      </c>
      <c r="D106" s="62"/>
      <c r="E106" s="62">
        <f t="shared" si="2"/>
        <v>0</v>
      </c>
      <c r="F106" s="62"/>
      <c r="G106" s="62">
        <v>0.91602200404632728</v>
      </c>
      <c r="H106" s="62">
        <v>0.91602200404632728</v>
      </c>
      <c r="I106" s="60"/>
      <c r="J106" s="62">
        <f t="shared" si="3"/>
        <v>0</v>
      </c>
      <c r="L106" s="1"/>
      <c r="M106" s="1"/>
      <c r="N106" s="1"/>
      <c r="P106" s="1"/>
      <c r="Q106" s="1"/>
      <c r="R106" s="1"/>
    </row>
    <row r="107" spans="1:18" s="60" customFormat="1" ht="15.75" x14ac:dyDescent="0.25">
      <c r="A107" s="36" t="s">
        <v>250</v>
      </c>
      <c r="B107" s="40">
        <v>95.827899490214349</v>
      </c>
      <c r="C107" s="40">
        <v>95.048563202998054</v>
      </c>
      <c r="D107" s="40"/>
      <c r="E107" s="40">
        <f t="shared" si="2"/>
        <v>-0.81326658662269624</v>
      </c>
      <c r="F107" s="40"/>
      <c r="G107" s="40">
        <v>8.3506012333126698</v>
      </c>
      <c r="H107" s="40">
        <v>8.2826885837000344</v>
      </c>
      <c r="I107"/>
      <c r="J107" s="40">
        <f t="shared" si="3"/>
        <v>-6.7912649612635434E-2</v>
      </c>
      <c r="L107" s="1"/>
      <c r="M107" s="1"/>
      <c r="N107" s="1"/>
      <c r="P107" s="1"/>
      <c r="Q107" s="1"/>
      <c r="R107" s="1"/>
    </row>
    <row r="108" spans="1:18" s="4" customFormat="1" ht="15.75" x14ac:dyDescent="0.25">
      <c r="A108" s="64" t="s">
        <v>145</v>
      </c>
      <c r="B108" s="62">
        <v>101.5414855991784</v>
      </c>
      <c r="C108" s="62">
        <v>99.4424396488441</v>
      </c>
      <c r="D108" s="62"/>
      <c r="E108" s="62">
        <f t="shared" si="2"/>
        <v>-2.0671806581794572</v>
      </c>
      <c r="F108" s="62"/>
      <c r="G108" s="62">
        <v>2.1013315163111694</v>
      </c>
      <c r="H108" s="62">
        <v>2.0578931976417558</v>
      </c>
      <c r="I108" s="60"/>
      <c r="J108" s="62">
        <f t="shared" si="3"/>
        <v>-4.3438318669413611E-2</v>
      </c>
      <c r="L108" s="1"/>
      <c r="M108" s="1"/>
      <c r="N108" s="1"/>
      <c r="P108" s="1"/>
      <c r="Q108" s="1"/>
      <c r="R108" s="1"/>
    </row>
    <row r="109" spans="1:18" s="60" customFormat="1" ht="15.75" x14ac:dyDescent="0.25">
      <c r="A109" s="38" t="s">
        <v>163</v>
      </c>
      <c r="B109" s="28">
        <v>101.5414855991784</v>
      </c>
      <c r="C109" s="28">
        <v>99.4424396488441</v>
      </c>
      <c r="D109" s="28"/>
      <c r="E109" s="28">
        <f t="shared" si="2"/>
        <v>-2.0671806581794572</v>
      </c>
      <c r="F109" s="28"/>
      <c r="G109" s="28">
        <v>2.1013315163111694</v>
      </c>
      <c r="H109" s="28">
        <v>2.0578931976417558</v>
      </c>
      <c r="I109"/>
      <c r="J109" s="28">
        <f t="shared" si="3"/>
        <v>-4.3438318669413611E-2</v>
      </c>
      <c r="L109" s="1"/>
      <c r="M109" s="1"/>
      <c r="N109" s="1"/>
      <c r="P109" s="1"/>
      <c r="Q109" s="1"/>
      <c r="R109" s="1"/>
    </row>
    <row r="110" spans="1:18" s="4" customFormat="1" ht="15.75" x14ac:dyDescent="0.25">
      <c r="A110" s="67" t="s">
        <v>225</v>
      </c>
      <c r="B110" s="62">
        <v>101.5414855991784</v>
      </c>
      <c r="C110" s="62">
        <v>99.4424396488441</v>
      </c>
      <c r="D110" s="62"/>
      <c r="E110" s="62">
        <f t="shared" si="2"/>
        <v>-2.0671806581794572</v>
      </c>
      <c r="F110" s="62"/>
      <c r="G110" s="62">
        <v>2.1013315163111694</v>
      </c>
      <c r="H110" s="62">
        <v>2.0578931976417558</v>
      </c>
      <c r="I110" s="60"/>
      <c r="J110" s="62">
        <f t="shared" si="3"/>
        <v>-4.3438318669413611E-2</v>
      </c>
      <c r="L110" s="1"/>
      <c r="M110" s="1"/>
      <c r="N110" s="1"/>
      <c r="P110" s="1"/>
      <c r="Q110" s="1"/>
      <c r="R110" s="1"/>
    </row>
    <row r="111" spans="1:18" s="60" customFormat="1" ht="15.75" x14ac:dyDescent="0.25">
      <c r="A111" s="37" t="s">
        <v>92</v>
      </c>
      <c r="B111" s="28">
        <v>96.97378495683887</v>
      </c>
      <c r="C111" s="28">
        <v>94.639655128199536</v>
      </c>
      <c r="D111" s="28"/>
      <c r="E111" s="28">
        <f t="shared" si="2"/>
        <v>-2.4069699142693191</v>
      </c>
      <c r="F111" s="28"/>
      <c r="G111" s="28">
        <v>0.30314545859166303</v>
      </c>
      <c r="H111" s="28">
        <v>0.29584883860688799</v>
      </c>
      <c r="I111"/>
      <c r="J111" s="28">
        <f t="shared" si="3"/>
        <v>-7.2966199847750435E-3</v>
      </c>
      <c r="L111" s="1"/>
      <c r="M111" s="1"/>
      <c r="N111" s="1"/>
      <c r="P111" s="1"/>
      <c r="Q111" s="1"/>
      <c r="R111" s="1"/>
    </row>
    <row r="112" spans="1:18" s="4" customFormat="1" ht="15.75" x14ac:dyDescent="0.25">
      <c r="A112" s="61" t="s">
        <v>93</v>
      </c>
      <c r="B112" s="62">
        <v>96.97378495683887</v>
      </c>
      <c r="C112" s="62">
        <v>94.639655128199536</v>
      </c>
      <c r="D112" s="62"/>
      <c r="E112" s="62">
        <f t="shared" si="2"/>
        <v>-2.4069699142693191</v>
      </c>
      <c r="F112" s="62"/>
      <c r="G112" s="62">
        <v>0.30314545859166303</v>
      </c>
      <c r="H112" s="62">
        <v>0.29584883860688799</v>
      </c>
      <c r="I112" s="60"/>
      <c r="J112" s="62">
        <f t="shared" si="3"/>
        <v>-7.2966199847750435E-3</v>
      </c>
      <c r="L112" s="1"/>
      <c r="M112" s="1"/>
      <c r="N112" s="1"/>
      <c r="P112" s="1"/>
      <c r="Q112" s="1"/>
      <c r="R112" s="1"/>
    </row>
    <row r="113" spans="1:18" s="60" customFormat="1" ht="15.75" x14ac:dyDescent="0.25">
      <c r="A113" s="39" t="s">
        <v>92</v>
      </c>
      <c r="B113" s="28">
        <v>96.97378495683887</v>
      </c>
      <c r="C113" s="28">
        <v>94.639655128199536</v>
      </c>
      <c r="D113" s="28"/>
      <c r="E113" s="28">
        <f t="shared" si="2"/>
        <v>-2.4069699142693191</v>
      </c>
      <c r="F113" s="28"/>
      <c r="G113" s="28">
        <v>0.30314545859166303</v>
      </c>
      <c r="H113" s="28">
        <v>0.29584883860688799</v>
      </c>
      <c r="I113"/>
      <c r="J113" s="28">
        <f t="shared" si="3"/>
        <v>-7.2966199847750435E-3</v>
      </c>
      <c r="L113" s="1"/>
      <c r="M113" s="1"/>
      <c r="N113" s="1"/>
      <c r="P113" s="1"/>
      <c r="Q113" s="1"/>
      <c r="R113" s="1"/>
    </row>
    <row r="114" spans="1:18" s="4" customFormat="1" ht="15.75" x14ac:dyDescent="0.25">
      <c r="A114" s="64" t="s">
        <v>94</v>
      </c>
      <c r="B114" s="62">
        <v>80.892829283689167</v>
      </c>
      <c r="C114" s="62">
        <v>80.586645956376742</v>
      </c>
      <c r="D114" s="62"/>
      <c r="E114" s="62">
        <f t="shared" si="2"/>
        <v>-0.37850490584109275</v>
      </c>
      <c r="F114" s="62"/>
      <c r="G114" s="62">
        <v>1.9923522234367996</v>
      </c>
      <c r="H114" s="62">
        <v>1.9848110725294574</v>
      </c>
      <c r="I114" s="60"/>
      <c r="J114" s="62">
        <f t="shared" si="3"/>
        <v>-7.5411509073421978E-3</v>
      </c>
      <c r="L114" s="1"/>
      <c r="M114" s="1"/>
      <c r="N114" s="1"/>
      <c r="P114" s="1"/>
      <c r="Q114" s="1"/>
      <c r="R114" s="1"/>
    </row>
    <row r="115" spans="1:18" s="60" customFormat="1" ht="15.75" x14ac:dyDescent="0.25">
      <c r="A115" s="38" t="s">
        <v>164</v>
      </c>
      <c r="B115" s="28">
        <v>79.337173985259085</v>
      </c>
      <c r="C115" s="28">
        <v>79.076015987755653</v>
      </c>
      <c r="D115" s="28"/>
      <c r="E115" s="28">
        <f t="shared" si="2"/>
        <v>-0.32917481728295117</v>
      </c>
      <c r="F115" s="28"/>
      <c r="G115" s="28">
        <v>1.7604527033488027</v>
      </c>
      <c r="H115" s="28">
        <v>1.7546577363792017</v>
      </c>
      <c r="I115"/>
      <c r="J115" s="28">
        <f t="shared" si="3"/>
        <v>-5.7949669696009121E-3</v>
      </c>
      <c r="L115" s="1"/>
      <c r="M115" s="1"/>
      <c r="N115" s="1"/>
      <c r="P115" s="1"/>
      <c r="Q115" s="1"/>
      <c r="R115" s="1"/>
    </row>
    <row r="116" spans="1:18" s="4" customFormat="1" ht="15.75" x14ac:dyDescent="0.25">
      <c r="A116" s="67" t="s">
        <v>224</v>
      </c>
      <c r="B116" s="62">
        <v>71.974565567167076</v>
      </c>
      <c r="C116" s="62">
        <v>71.357208933317963</v>
      </c>
      <c r="D116" s="62"/>
      <c r="E116" s="62">
        <f t="shared" si="2"/>
        <v>-0.85774277202547156</v>
      </c>
      <c r="F116" s="62"/>
      <c r="G116" s="62">
        <v>0.37415008271145234</v>
      </c>
      <c r="H116" s="62">
        <v>0.37094083742046757</v>
      </c>
      <c r="I116" s="60"/>
      <c r="J116" s="62">
        <f t="shared" si="3"/>
        <v>-3.2092452909847635E-3</v>
      </c>
      <c r="L116" s="1"/>
      <c r="M116" s="1"/>
      <c r="N116" s="1"/>
      <c r="P116" s="1"/>
      <c r="Q116" s="1"/>
      <c r="R116" s="1"/>
    </row>
    <row r="117" spans="1:18" s="60" customFormat="1" ht="15.75" x14ac:dyDescent="0.25">
      <c r="A117" s="39" t="s">
        <v>223</v>
      </c>
      <c r="B117" s="28">
        <v>75.01261078157188</v>
      </c>
      <c r="C117" s="28">
        <v>74.664988095190367</v>
      </c>
      <c r="D117" s="28"/>
      <c r="E117" s="28">
        <f t="shared" si="2"/>
        <v>-0.46341899416586507</v>
      </c>
      <c r="F117" s="28"/>
      <c r="G117" s="28">
        <v>0.55796627051737357</v>
      </c>
      <c r="H117" s="28">
        <v>0.55538054883875743</v>
      </c>
      <c r="I117"/>
      <c r="J117" s="28">
        <f t="shared" si="3"/>
        <v>-2.5857216786161485E-3</v>
      </c>
      <c r="L117" s="1"/>
      <c r="M117" s="1"/>
      <c r="N117" s="1"/>
      <c r="P117" s="1"/>
      <c r="Q117" s="1"/>
      <c r="R117" s="1"/>
    </row>
    <row r="118" spans="1:18" s="4" customFormat="1" ht="15.75" x14ac:dyDescent="0.25">
      <c r="A118" s="67" t="s">
        <v>18</v>
      </c>
      <c r="B118" s="62">
        <v>89.109639221719746</v>
      </c>
      <c r="C118" s="62">
        <v>89.109639221719746</v>
      </c>
      <c r="D118" s="62"/>
      <c r="E118" s="62">
        <f t="shared" si="2"/>
        <v>0</v>
      </c>
      <c r="F118" s="62"/>
      <c r="G118" s="62">
        <v>0.2235915536386735</v>
      </c>
      <c r="H118" s="62">
        <v>0.22359155363867353</v>
      </c>
      <c r="I118" s="60"/>
      <c r="J118" s="62">
        <f t="shared" si="3"/>
        <v>0</v>
      </c>
      <c r="L118" s="1"/>
      <c r="M118" s="1"/>
      <c r="N118" s="1"/>
      <c r="P118" s="1"/>
      <c r="Q118" s="1"/>
      <c r="R118" s="1"/>
    </row>
    <row r="119" spans="1:18" s="60" customFormat="1" ht="15.75" x14ac:dyDescent="0.25">
      <c r="A119" s="39" t="s">
        <v>95</v>
      </c>
      <c r="B119" s="28">
        <v>75.899847780585446</v>
      </c>
      <c r="C119" s="28">
        <v>75.899847780585446</v>
      </c>
      <c r="D119" s="28"/>
      <c r="E119" s="28">
        <f t="shared" si="2"/>
        <v>0</v>
      </c>
      <c r="F119" s="28"/>
      <c r="G119" s="28">
        <v>0.33366298716274856</v>
      </c>
      <c r="H119" s="28">
        <v>0.33366298716274856</v>
      </c>
      <c r="I119"/>
      <c r="J119" s="28">
        <f t="shared" si="3"/>
        <v>0</v>
      </c>
      <c r="L119" s="1"/>
      <c r="M119" s="1"/>
      <c r="N119" s="1"/>
      <c r="P119" s="1"/>
      <c r="Q119" s="1"/>
      <c r="R119" s="1"/>
    </row>
    <row r="120" spans="1:18" s="4" customFormat="1" ht="15.75" x14ac:dyDescent="0.25">
      <c r="A120" s="67" t="s">
        <v>96</v>
      </c>
      <c r="B120" s="62">
        <v>102.38883304659086</v>
      </c>
      <c r="C120" s="62">
        <v>102.38883304659086</v>
      </c>
      <c r="D120" s="62"/>
      <c r="E120" s="62">
        <f t="shared" si="2"/>
        <v>0</v>
      </c>
      <c r="F120" s="62"/>
      <c r="G120" s="62">
        <v>0.27108180931855469</v>
      </c>
      <c r="H120" s="62">
        <v>0.27108180931855475</v>
      </c>
      <c r="I120" s="60"/>
      <c r="J120" s="62">
        <f t="shared" si="3"/>
        <v>0</v>
      </c>
      <c r="L120" s="1"/>
      <c r="M120" s="1"/>
      <c r="N120" s="1"/>
      <c r="P120" s="1"/>
      <c r="Q120" s="1"/>
      <c r="R120" s="1"/>
    </row>
    <row r="121" spans="1:18" s="60" customFormat="1" ht="15.75" x14ac:dyDescent="0.25">
      <c r="A121" s="38" t="s">
        <v>97</v>
      </c>
      <c r="B121" s="28">
        <v>95.039923111844445</v>
      </c>
      <c r="C121" s="28">
        <v>94.324280461445412</v>
      </c>
      <c r="D121" s="28"/>
      <c r="E121" s="28">
        <f t="shared" si="2"/>
        <v>-0.75299161338425735</v>
      </c>
      <c r="F121" s="28"/>
      <c r="G121" s="28">
        <v>0.23189952008799661</v>
      </c>
      <c r="H121" s="28">
        <v>0.23015333615025566</v>
      </c>
      <c r="I121"/>
      <c r="J121" s="28">
        <f t="shared" si="3"/>
        <v>-1.7461839377409527E-3</v>
      </c>
      <c r="L121" s="1"/>
      <c r="M121" s="1"/>
      <c r="N121" s="1"/>
      <c r="P121" s="1"/>
      <c r="Q121" s="1"/>
      <c r="R121" s="1"/>
    </row>
    <row r="122" spans="1:18" s="4" customFormat="1" ht="15.75" x14ac:dyDescent="0.25">
      <c r="A122" s="67" t="s">
        <v>98</v>
      </c>
      <c r="B122" s="62">
        <v>95.039923111844445</v>
      </c>
      <c r="C122" s="62">
        <v>94.324280461445412</v>
      </c>
      <c r="D122" s="62"/>
      <c r="E122" s="62">
        <f t="shared" si="2"/>
        <v>-0.75299161338425735</v>
      </c>
      <c r="F122" s="62"/>
      <c r="G122" s="62">
        <v>0.23189952008799661</v>
      </c>
      <c r="H122" s="62">
        <v>0.23015333615025566</v>
      </c>
      <c r="I122" s="60"/>
      <c r="J122" s="62">
        <f t="shared" si="3"/>
        <v>-1.7461839377409527E-3</v>
      </c>
      <c r="L122" s="1"/>
      <c r="M122" s="1"/>
      <c r="N122" s="1"/>
      <c r="P122" s="1"/>
      <c r="Q122" s="1"/>
      <c r="R122" s="1"/>
    </row>
    <row r="123" spans="1:18" s="60" customFormat="1" ht="15.75" x14ac:dyDescent="0.25">
      <c r="A123" s="37" t="s">
        <v>144</v>
      </c>
      <c r="B123" s="28">
        <v>103.39248292681998</v>
      </c>
      <c r="C123" s="28">
        <v>102.89086308480647</v>
      </c>
      <c r="D123" s="28"/>
      <c r="E123" s="28">
        <f t="shared" si="2"/>
        <v>-0.48516084323900754</v>
      </c>
      <c r="F123" s="28"/>
      <c r="G123" s="28">
        <v>0.91739391124490299</v>
      </c>
      <c r="H123" s="28">
        <v>0.91294307520928419</v>
      </c>
      <c r="I123"/>
      <c r="J123" s="28">
        <f t="shared" si="3"/>
        <v>-4.4508360356187993E-3</v>
      </c>
      <c r="L123" s="1"/>
      <c r="M123" s="1"/>
      <c r="N123" s="1"/>
      <c r="P123" s="1"/>
      <c r="Q123" s="1"/>
      <c r="R123" s="1"/>
    </row>
    <row r="124" spans="1:18" s="4" customFormat="1" ht="15.75" x14ac:dyDescent="0.25">
      <c r="A124" s="61" t="s">
        <v>165</v>
      </c>
      <c r="B124" s="62">
        <v>103.39248292681998</v>
      </c>
      <c r="C124" s="62">
        <v>102.89086308480647</v>
      </c>
      <c r="D124" s="62"/>
      <c r="E124" s="62">
        <f t="shared" si="2"/>
        <v>-0.48516084323900754</v>
      </c>
      <c r="F124" s="62"/>
      <c r="G124" s="62">
        <v>0.91739391124490299</v>
      </c>
      <c r="H124" s="62">
        <v>0.91294307520928419</v>
      </c>
      <c r="I124" s="60"/>
      <c r="J124" s="62">
        <f t="shared" si="3"/>
        <v>-4.4508360356187993E-3</v>
      </c>
      <c r="L124" s="1"/>
      <c r="M124" s="1"/>
      <c r="N124" s="1"/>
      <c r="P124" s="1"/>
      <c r="Q124" s="1"/>
      <c r="R124" s="1"/>
    </row>
    <row r="125" spans="1:18" s="60" customFormat="1" ht="15.75" x14ac:dyDescent="0.25">
      <c r="A125" s="39" t="s">
        <v>222</v>
      </c>
      <c r="B125" s="28">
        <v>103.39248292681998</v>
      </c>
      <c r="C125" s="28">
        <v>102.89086308480647</v>
      </c>
      <c r="D125" s="28"/>
      <c r="E125" s="28">
        <f t="shared" si="2"/>
        <v>-0.48516084323900754</v>
      </c>
      <c r="F125" s="28"/>
      <c r="G125" s="28">
        <v>0.91739391124490299</v>
      </c>
      <c r="H125" s="28">
        <v>0.91294307520928419</v>
      </c>
      <c r="I125"/>
      <c r="J125" s="28">
        <f t="shared" si="3"/>
        <v>-4.4508360356187993E-3</v>
      </c>
      <c r="L125" s="1"/>
      <c r="M125" s="1"/>
      <c r="N125" s="1"/>
      <c r="P125" s="1"/>
      <c r="Q125" s="1"/>
      <c r="R125" s="1"/>
    </row>
    <row r="126" spans="1:18" s="4" customFormat="1" ht="15.75" x14ac:dyDescent="0.25">
      <c r="A126" s="64" t="s">
        <v>143</v>
      </c>
      <c r="B126" s="62">
        <v>96.337623369991036</v>
      </c>
      <c r="C126" s="62">
        <v>96.524667460142055</v>
      </c>
      <c r="D126" s="62"/>
      <c r="E126" s="62">
        <f t="shared" si="2"/>
        <v>0.19415476903832385</v>
      </c>
      <c r="F126" s="62"/>
      <c r="G126" s="62">
        <v>0.53431557511227001</v>
      </c>
      <c r="H126" s="62">
        <v>0.53535297428306505</v>
      </c>
      <c r="I126" s="60"/>
      <c r="J126" s="62">
        <f t="shared" si="3"/>
        <v>1.0373991707950392E-3</v>
      </c>
      <c r="L126" s="1"/>
      <c r="M126" s="1"/>
      <c r="N126" s="1"/>
      <c r="P126" s="1"/>
      <c r="Q126" s="1"/>
      <c r="R126" s="1"/>
    </row>
    <row r="127" spans="1:18" s="60" customFormat="1" ht="15.75" x14ac:dyDescent="0.25">
      <c r="A127" s="38" t="s">
        <v>166</v>
      </c>
      <c r="B127" s="28">
        <v>96.337623369991036</v>
      </c>
      <c r="C127" s="28">
        <v>96.524667460142055</v>
      </c>
      <c r="D127" s="28"/>
      <c r="E127" s="28">
        <f t="shared" si="2"/>
        <v>0.19415476903832385</v>
      </c>
      <c r="F127" s="28"/>
      <c r="G127" s="28">
        <v>0.53431557511227001</v>
      </c>
      <c r="H127" s="28">
        <v>0.53535297428306505</v>
      </c>
      <c r="I127"/>
      <c r="J127" s="28">
        <f t="shared" si="3"/>
        <v>1.0373991707950392E-3</v>
      </c>
      <c r="L127" s="1"/>
      <c r="M127" s="1"/>
      <c r="N127" s="1"/>
      <c r="P127" s="1"/>
      <c r="Q127" s="1"/>
      <c r="R127" s="1"/>
    </row>
    <row r="128" spans="1:18" s="4" customFormat="1" ht="15.75" x14ac:dyDescent="0.25">
      <c r="A128" s="67" t="s">
        <v>221</v>
      </c>
      <c r="B128" s="62">
        <v>96.337623369991036</v>
      </c>
      <c r="C128" s="62">
        <v>96.524667460142055</v>
      </c>
      <c r="D128" s="62"/>
      <c r="E128" s="62">
        <f t="shared" si="2"/>
        <v>0.19415476903832385</v>
      </c>
      <c r="F128" s="62"/>
      <c r="G128" s="62">
        <v>0.53431557511227001</v>
      </c>
      <c r="H128" s="62">
        <v>0.53535297428306505</v>
      </c>
      <c r="I128" s="60"/>
      <c r="J128" s="62">
        <f t="shared" si="3"/>
        <v>1.0373991707950392E-3</v>
      </c>
      <c r="L128" s="1"/>
      <c r="M128" s="1"/>
      <c r="N128" s="1"/>
      <c r="P128" s="1"/>
      <c r="Q128" s="1"/>
      <c r="R128" s="1"/>
    </row>
    <row r="129" spans="1:18" s="60" customFormat="1" ht="15.75" x14ac:dyDescent="0.25">
      <c r="A129" s="37" t="s">
        <v>142</v>
      </c>
      <c r="B129" s="28">
        <v>103.08201453795731</v>
      </c>
      <c r="C129" s="28">
        <v>102.82562923091751</v>
      </c>
      <c r="D129" s="28"/>
      <c r="E129" s="28">
        <f t="shared" si="2"/>
        <v>-0.24871972883823146</v>
      </c>
      <c r="F129" s="28"/>
      <c r="G129" s="28">
        <v>2.5020625486158634</v>
      </c>
      <c r="H129" s="28">
        <v>2.4958394254295837</v>
      </c>
      <c r="I129"/>
      <c r="J129" s="28">
        <f t="shared" si="3"/>
        <v>-6.2231231862797109E-3</v>
      </c>
      <c r="L129" s="1"/>
      <c r="M129" s="1"/>
      <c r="N129" s="1"/>
      <c r="P129" s="1"/>
      <c r="Q129" s="1"/>
      <c r="R129" s="1"/>
    </row>
    <row r="130" spans="1:18" s="4" customFormat="1" ht="15.75" x14ac:dyDescent="0.25">
      <c r="A130" s="61" t="s">
        <v>99</v>
      </c>
      <c r="B130" s="62">
        <v>99.448591856400796</v>
      </c>
      <c r="C130" s="62">
        <v>99.086949211585122</v>
      </c>
      <c r="D130" s="62"/>
      <c r="E130" s="62">
        <f t="shared" si="2"/>
        <v>-0.36364782855635713</v>
      </c>
      <c r="F130" s="62"/>
      <c r="G130" s="62">
        <v>1.7113049212984495</v>
      </c>
      <c r="H130" s="62">
        <v>1.7050817981121698</v>
      </c>
      <c r="I130" s="60"/>
      <c r="J130" s="62">
        <f t="shared" si="3"/>
        <v>-6.2231231862797109E-3</v>
      </c>
      <c r="L130" s="1"/>
      <c r="M130" s="1"/>
      <c r="N130" s="1"/>
      <c r="P130" s="1"/>
      <c r="Q130" s="1"/>
      <c r="R130" s="1"/>
    </row>
    <row r="131" spans="1:18" s="60" customFormat="1" ht="15.75" x14ac:dyDescent="0.25">
      <c r="A131" s="39" t="s">
        <v>220</v>
      </c>
      <c r="B131" s="28">
        <v>98.202680484430701</v>
      </c>
      <c r="C131" s="28">
        <v>97.709148588852571</v>
      </c>
      <c r="D131" s="28"/>
      <c r="E131" s="28">
        <f t="shared" si="2"/>
        <v>-0.50256458697822692</v>
      </c>
      <c r="F131" s="28"/>
      <c r="G131" s="28">
        <v>1.2204341446045011</v>
      </c>
      <c r="H131" s="28">
        <v>1.2143006747863283</v>
      </c>
      <c r="I131"/>
      <c r="J131" s="28">
        <f t="shared" si="3"/>
        <v>-6.1334698181727543E-3</v>
      </c>
      <c r="L131" s="1"/>
      <c r="M131" s="1"/>
      <c r="N131" s="1"/>
      <c r="P131" s="1"/>
      <c r="Q131" s="1"/>
      <c r="R131" s="1"/>
    </row>
    <row r="132" spans="1:18" s="4" customFormat="1" ht="15.75" x14ac:dyDescent="0.25">
      <c r="A132" s="67" t="s">
        <v>100</v>
      </c>
      <c r="B132" s="62">
        <v>102.68773048263618</v>
      </c>
      <c r="C132" s="62">
        <v>102.66897544294318</v>
      </c>
      <c r="D132" s="62"/>
      <c r="E132" s="62">
        <f t="shared" si="2"/>
        <v>-1.8264148603597263E-2</v>
      </c>
      <c r="F132" s="62"/>
      <c r="G132" s="62">
        <v>0.49087077669394841</v>
      </c>
      <c r="H132" s="62">
        <v>0.4907811233258414</v>
      </c>
      <c r="I132" s="60"/>
      <c r="J132" s="62">
        <f t="shared" si="3"/>
        <v>-8.9653368107012188E-5</v>
      </c>
      <c r="L132" s="1"/>
      <c r="M132" s="1"/>
      <c r="N132" s="1"/>
      <c r="P132" s="1"/>
      <c r="Q132" s="1"/>
      <c r="R132" s="1"/>
    </row>
    <row r="133" spans="1:18" s="60" customFormat="1" ht="15.75" x14ac:dyDescent="0.25">
      <c r="A133" s="38" t="s">
        <v>167</v>
      </c>
      <c r="B133" s="28">
        <v>111.93228768280461</v>
      </c>
      <c r="C133" s="28">
        <v>111.93228768280461</v>
      </c>
      <c r="D133" s="28"/>
      <c r="E133" s="28">
        <f t="shared" ref="E133:E196" si="4">((C133/B133-1)*100)</f>
        <v>0</v>
      </c>
      <c r="F133" s="28"/>
      <c r="G133" s="28">
        <v>0.79075762731741372</v>
      </c>
      <c r="H133" s="28">
        <v>0.79075762731741384</v>
      </c>
      <c r="I133"/>
      <c r="J133" s="28">
        <f t="shared" si="3"/>
        <v>0</v>
      </c>
      <c r="L133" s="1"/>
      <c r="M133" s="1"/>
      <c r="N133" s="1"/>
      <c r="P133" s="1"/>
      <c r="Q133" s="1"/>
      <c r="R133" s="1"/>
    </row>
    <row r="134" spans="1:18" s="4" customFormat="1" ht="15.75" x14ac:dyDescent="0.25">
      <c r="A134" s="67" t="s">
        <v>101</v>
      </c>
      <c r="B134" s="62">
        <v>111.93228768280461</v>
      </c>
      <c r="C134" s="62">
        <v>111.93228768280461</v>
      </c>
      <c r="D134" s="62"/>
      <c r="E134" s="62">
        <f t="shared" si="4"/>
        <v>0</v>
      </c>
      <c r="F134" s="62"/>
      <c r="G134" s="62">
        <v>0.79075762731741372</v>
      </c>
      <c r="H134" s="62">
        <v>0.79075762731741384</v>
      </c>
      <c r="I134" s="60"/>
      <c r="J134" s="62">
        <f t="shared" si="3"/>
        <v>0</v>
      </c>
      <c r="L134" s="1"/>
      <c r="M134" s="1"/>
      <c r="N134" s="1"/>
      <c r="P134" s="1"/>
      <c r="Q134" s="1"/>
      <c r="R134" s="1"/>
    </row>
    <row r="135" spans="1:18" s="66" customFormat="1" ht="15.75" x14ac:dyDescent="0.25">
      <c r="A135" s="36" t="s">
        <v>2</v>
      </c>
      <c r="B135" s="40">
        <v>125.84980679174986</v>
      </c>
      <c r="C135" s="40">
        <v>125.90682328025476</v>
      </c>
      <c r="D135" s="40"/>
      <c r="E135" s="40">
        <f t="shared" si="4"/>
        <v>4.5305185568733641E-2</v>
      </c>
      <c r="F135" s="40"/>
      <c r="G135" s="40">
        <v>6.8207180673562267</v>
      </c>
      <c r="H135" s="40">
        <v>6.8238082063337639</v>
      </c>
      <c r="I135" s="2"/>
      <c r="J135" s="40">
        <f t="shared" si="3"/>
        <v>3.0901389775372934E-3</v>
      </c>
      <c r="L135" s="1"/>
      <c r="M135" s="1"/>
      <c r="N135" s="1"/>
      <c r="P135" s="1"/>
      <c r="Q135" s="1"/>
      <c r="R135" s="1"/>
    </row>
    <row r="136" spans="1:18" s="4" customFormat="1" ht="15.75" x14ac:dyDescent="0.25">
      <c r="A136" s="64" t="s">
        <v>141</v>
      </c>
      <c r="B136" s="62">
        <v>103.92270649958468</v>
      </c>
      <c r="C136" s="62">
        <v>104.0194149054057</v>
      </c>
      <c r="D136" s="62"/>
      <c r="E136" s="62">
        <f t="shared" si="4"/>
        <v>9.305801309302808E-2</v>
      </c>
      <c r="F136" s="62"/>
      <c r="G136" s="62">
        <v>3.3206586674565011</v>
      </c>
      <c r="H136" s="62">
        <v>3.3237488064340375</v>
      </c>
      <c r="I136" s="60"/>
      <c r="J136" s="62">
        <f t="shared" ref="J136:J199" si="5">H136-G136</f>
        <v>3.0901389775364052E-3</v>
      </c>
      <c r="L136" s="1"/>
      <c r="M136" s="1"/>
      <c r="N136" s="1"/>
      <c r="P136" s="1"/>
      <c r="Q136" s="1"/>
      <c r="R136" s="1"/>
    </row>
    <row r="137" spans="1:18" s="60" customFormat="1" ht="15.75" x14ac:dyDescent="0.25">
      <c r="A137" s="38" t="s">
        <v>102</v>
      </c>
      <c r="B137" s="28">
        <v>107.35943706571562</v>
      </c>
      <c r="C137" s="28">
        <v>107.48667711837503</v>
      </c>
      <c r="D137" s="28"/>
      <c r="E137" s="28">
        <f t="shared" si="4"/>
        <v>0.11851780908791465</v>
      </c>
      <c r="F137" s="28"/>
      <c r="G137" s="28">
        <v>2.6073203692493996</v>
      </c>
      <c r="H137" s="28">
        <v>2.6104105082269369</v>
      </c>
      <c r="I137"/>
      <c r="J137" s="28">
        <f t="shared" si="5"/>
        <v>3.0901389775372934E-3</v>
      </c>
      <c r="L137" s="1"/>
      <c r="M137" s="1"/>
      <c r="N137" s="1"/>
      <c r="P137" s="1"/>
      <c r="Q137" s="1"/>
      <c r="R137" s="1"/>
    </row>
    <row r="138" spans="1:18" s="4" customFormat="1" ht="15.75" x14ac:dyDescent="0.25">
      <c r="A138" s="67" t="s">
        <v>103</v>
      </c>
      <c r="B138" s="62">
        <v>107.35943706571562</v>
      </c>
      <c r="C138" s="62">
        <v>107.48667711837503</v>
      </c>
      <c r="D138" s="62"/>
      <c r="E138" s="62">
        <f t="shared" si="4"/>
        <v>0.11851780908791465</v>
      </c>
      <c r="F138" s="62"/>
      <c r="G138" s="62">
        <v>2.6073203692493996</v>
      </c>
      <c r="H138" s="62">
        <v>2.6104105082269369</v>
      </c>
      <c r="I138" s="60"/>
      <c r="J138" s="62">
        <f t="shared" si="5"/>
        <v>3.0901389775372934E-3</v>
      </c>
      <c r="L138" s="1"/>
      <c r="M138" s="1"/>
      <c r="N138" s="1"/>
      <c r="P138" s="1"/>
      <c r="Q138" s="1"/>
      <c r="R138" s="1"/>
    </row>
    <row r="139" spans="1:18" s="60" customFormat="1" ht="15.75" x14ac:dyDescent="0.25">
      <c r="A139" s="38" t="s">
        <v>168</v>
      </c>
      <c r="B139" s="28">
        <v>93.036928341384012</v>
      </c>
      <c r="C139" s="28">
        <v>93.036928341384012</v>
      </c>
      <c r="D139" s="28"/>
      <c r="E139" s="28">
        <f t="shared" si="4"/>
        <v>0</v>
      </c>
      <c r="F139" s="28"/>
      <c r="G139" s="28">
        <v>0.71333829820710082</v>
      </c>
      <c r="H139" s="28">
        <v>0.71333829820710082</v>
      </c>
      <c r="I139"/>
      <c r="J139" s="28">
        <f t="shared" si="5"/>
        <v>0</v>
      </c>
      <c r="L139" s="1"/>
      <c r="M139" s="1"/>
      <c r="N139" s="1"/>
      <c r="P139" s="1"/>
      <c r="Q139" s="1"/>
      <c r="R139" s="1"/>
    </row>
    <row r="140" spans="1:18" s="4" customFormat="1" ht="15.75" x14ac:dyDescent="0.25">
      <c r="A140" s="67" t="s">
        <v>219</v>
      </c>
      <c r="B140" s="62">
        <v>93.036928341384012</v>
      </c>
      <c r="C140" s="62">
        <v>93.036928341384012</v>
      </c>
      <c r="D140" s="62"/>
      <c r="E140" s="62">
        <f t="shared" si="4"/>
        <v>0</v>
      </c>
      <c r="F140" s="62"/>
      <c r="G140" s="62">
        <v>0.71333829820710082</v>
      </c>
      <c r="H140" s="62">
        <v>0.71333829820710082</v>
      </c>
      <c r="I140" s="60"/>
      <c r="J140" s="62">
        <f t="shared" si="5"/>
        <v>0</v>
      </c>
      <c r="L140" s="1"/>
      <c r="M140" s="1"/>
      <c r="N140" s="1"/>
      <c r="P140" s="1"/>
      <c r="Q140" s="1"/>
      <c r="R140" s="1"/>
    </row>
    <row r="141" spans="1:18" s="60" customFormat="1" ht="15.75" x14ac:dyDescent="0.25">
      <c r="A141" s="37" t="s">
        <v>104</v>
      </c>
      <c r="B141" s="28">
        <v>157.34756115310969</v>
      </c>
      <c r="C141" s="28">
        <v>157.34756115310969</v>
      </c>
      <c r="D141" s="28"/>
      <c r="E141" s="28">
        <f t="shared" si="4"/>
        <v>0</v>
      </c>
      <c r="F141" s="28"/>
      <c r="G141" s="28">
        <v>3.5000593998997256</v>
      </c>
      <c r="H141" s="28">
        <v>3.5000593998997256</v>
      </c>
      <c r="I141"/>
      <c r="J141" s="28">
        <f t="shared" si="5"/>
        <v>0</v>
      </c>
      <c r="L141" s="1"/>
      <c r="M141" s="1"/>
      <c r="N141" s="1"/>
      <c r="P141" s="1"/>
      <c r="Q141" s="1"/>
      <c r="R141" s="1"/>
    </row>
    <row r="142" spans="1:18" s="4" customFormat="1" ht="15.75" x14ac:dyDescent="0.25">
      <c r="A142" s="61" t="s">
        <v>19</v>
      </c>
      <c r="B142" s="62">
        <v>163.57117066583655</v>
      </c>
      <c r="C142" s="62">
        <v>163.57117066583655</v>
      </c>
      <c r="D142" s="62"/>
      <c r="E142" s="62">
        <f t="shared" si="4"/>
        <v>0</v>
      </c>
      <c r="F142" s="62"/>
      <c r="G142" s="62">
        <v>2.8659697635359929</v>
      </c>
      <c r="H142" s="62">
        <v>2.8659697635359929</v>
      </c>
      <c r="I142" s="60"/>
      <c r="J142" s="62">
        <f t="shared" si="5"/>
        <v>0</v>
      </c>
      <c r="L142" s="1"/>
      <c r="M142" s="1"/>
      <c r="N142" s="1"/>
      <c r="P142" s="1"/>
      <c r="Q142" s="1"/>
      <c r="R142" s="1"/>
    </row>
    <row r="143" spans="1:18" s="60" customFormat="1" ht="15.75" x14ac:dyDescent="0.25">
      <c r="A143" s="39" t="s">
        <v>105</v>
      </c>
      <c r="B143" s="28">
        <v>163.57117066583655</v>
      </c>
      <c r="C143" s="28">
        <v>163.57117066583655</v>
      </c>
      <c r="D143" s="28"/>
      <c r="E143" s="28">
        <f t="shared" si="4"/>
        <v>0</v>
      </c>
      <c r="F143" s="28"/>
      <c r="G143" s="28">
        <v>2.8659697635359929</v>
      </c>
      <c r="H143" s="28">
        <v>2.8659697635359929</v>
      </c>
      <c r="I143"/>
      <c r="J143" s="28">
        <f t="shared" si="5"/>
        <v>0</v>
      </c>
      <c r="L143" s="1"/>
      <c r="M143" s="1"/>
      <c r="N143" s="1"/>
      <c r="P143" s="1"/>
      <c r="Q143" s="1"/>
      <c r="R143" s="1"/>
    </row>
    <row r="144" spans="1:18" s="4" customFormat="1" ht="15.75" x14ac:dyDescent="0.25">
      <c r="A144" s="61" t="s">
        <v>106</v>
      </c>
      <c r="B144" s="62">
        <v>146.66666666666663</v>
      </c>
      <c r="C144" s="62">
        <v>146.66666666666663</v>
      </c>
      <c r="D144" s="62"/>
      <c r="E144" s="62">
        <f t="shared" si="4"/>
        <v>0</v>
      </c>
      <c r="F144" s="62"/>
      <c r="G144" s="62">
        <v>0.10298628775933028</v>
      </c>
      <c r="H144" s="62">
        <v>0.10298628775933029</v>
      </c>
      <c r="I144" s="60"/>
      <c r="J144" s="62">
        <f t="shared" si="5"/>
        <v>0</v>
      </c>
      <c r="L144" s="1"/>
      <c r="M144" s="1"/>
      <c r="N144" s="1"/>
      <c r="P144" s="1"/>
      <c r="Q144" s="1"/>
      <c r="R144" s="1"/>
    </row>
    <row r="145" spans="1:18" s="60" customFormat="1" ht="15.75" x14ac:dyDescent="0.25">
      <c r="A145" s="39" t="s">
        <v>107</v>
      </c>
      <c r="B145" s="28">
        <v>146.66666666666663</v>
      </c>
      <c r="C145" s="28">
        <v>146.66666666666663</v>
      </c>
      <c r="D145" s="28"/>
      <c r="E145" s="28">
        <f t="shared" si="4"/>
        <v>0</v>
      </c>
      <c r="F145" s="28"/>
      <c r="G145" s="28">
        <v>0.10298628775933028</v>
      </c>
      <c r="H145" s="28">
        <v>0.10298628775933029</v>
      </c>
      <c r="I145"/>
      <c r="J145" s="28">
        <f t="shared" si="5"/>
        <v>0</v>
      </c>
      <c r="L145" s="1"/>
      <c r="M145" s="1"/>
      <c r="N145" s="1"/>
      <c r="P145" s="1"/>
      <c r="Q145" s="1"/>
      <c r="R145" s="1"/>
    </row>
    <row r="146" spans="1:18" s="4" customFormat="1" ht="15.75" x14ac:dyDescent="0.25">
      <c r="A146" s="61" t="s">
        <v>108</v>
      </c>
      <c r="B146" s="62">
        <v>132.09195402298855</v>
      </c>
      <c r="C146" s="62">
        <v>132.09195402298855</v>
      </c>
      <c r="D146" s="62"/>
      <c r="E146" s="62">
        <f t="shared" si="4"/>
        <v>0</v>
      </c>
      <c r="F146" s="62"/>
      <c r="G146" s="62">
        <v>0.53110334860440178</v>
      </c>
      <c r="H146" s="62">
        <v>0.53110334860440178</v>
      </c>
      <c r="I146" s="60"/>
      <c r="J146" s="62">
        <f t="shared" si="5"/>
        <v>0</v>
      </c>
      <c r="L146" s="1"/>
      <c r="M146" s="1"/>
      <c r="N146" s="1"/>
      <c r="P146" s="1"/>
      <c r="Q146" s="1"/>
      <c r="R146" s="1"/>
    </row>
    <row r="147" spans="1:18" s="60" customFormat="1" ht="15.75" x14ac:dyDescent="0.25">
      <c r="A147" s="39" t="s">
        <v>218</v>
      </c>
      <c r="B147" s="28">
        <v>132.09195402298855</v>
      </c>
      <c r="C147" s="28">
        <v>132.09195402298855</v>
      </c>
      <c r="D147" s="28"/>
      <c r="E147" s="28">
        <f t="shared" si="4"/>
        <v>0</v>
      </c>
      <c r="F147" s="28"/>
      <c r="G147" s="28">
        <v>0.53110334860440178</v>
      </c>
      <c r="H147" s="28">
        <v>0.53110334860440178</v>
      </c>
      <c r="I147"/>
      <c r="J147" s="28">
        <f t="shared" si="5"/>
        <v>0</v>
      </c>
      <c r="L147" s="1"/>
      <c r="M147" s="1"/>
      <c r="N147" s="1"/>
      <c r="P147" s="1"/>
      <c r="Q147" s="1"/>
      <c r="R147" s="1"/>
    </row>
    <row r="148" spans="1:18" s="4" customFormat="1" ht="15.75" x14ac:dyDescent="0.25">
      <c r="A148" s="58" t="s">
        <v>3</v>
      </c>
      <c r="B148" s="63">
        <v>101.7344083817882</v>
      </c>
      <c r="C148" s="63">
        <v>100.80740419660835</v>
      </c>
      <c r="D148" s="63"/>
      <c r="E148" s="63">
        <f t="shared" si="4"/>
        <v>-0.91120025164052043</v>
      </c>
      <c r="F148" s="63"/>
      <c r="G148" s="63">
        <v>5.5321872180602485</v>
      </c>
      <c r="H148" s="63">
        <v>5.4817779142080596</v>
      </c>
      <c r="I148" s="60"/>
      <c r="J148" s="63">
        <f t="shared" si="5"/>
        <v>-5.0409303852188891E-2</v>
      </c>
      <c r="L148" s="1"/>
      <c r="M148" s="1"/>
      <c r="N148" s="1"/>
      <c r="P148" s="1"/>
      <c r="Q148" s="1"/>
      <c r="R148" s="1"/>
    </row>
    <row r="149" spans="1:18" s="60" customFormat="1" ht="15.75" x14ac:dyDescent="0.25">
      <c r="A149" s="37" t="s">
        <v>150</v>
      </c>
      <c r="B149" s="28">
        <v>95.034196792334583</v>
      </c>
      <c r="C149" s="28">
        <v>94.550214851774399</v>
      </c>
      <c r="D149" s="28"/>
      <c r="E149" s="28">
        <f t="shared" si="4"/>
        <v>-0.50927135378201482</v>
      </c>
      <c r="F149" s="28"/>
      <c r="G149" s="28">
        <v>2.4468609651566298</v>
      </c>
      <c r="H149" s="28">
        <v>2.4343998031942133</v>
      </c>
      <c r="I149"/>
      <c r="J149" s="28">
        <f t="shared" si="5"/>
        <v>-1.2461161962416423E-2</v>
      </c>
      <c r="L149" s="1"/>
      <c r="M149" s="1"/>
      <c r="N149" s="1"/>
      <c r="P149" s="1"/>
      <c r="Q149" s="1"/>
      <c r="R149" s="1"/>
    </row>
    <row r="150" spans="1:18" s="4" customFormat="1" ht="15.75" x14ac:dyDescent="0.25">
      <c r="A150" s="61" t="s">
        <v>109</v>
      </c>
      <c r="B150" s="62">
        <v>102.01774102620602</v>
      </c>
      <c r="C150" s="62">
        <v>101.40308031402144</v>
      </c>
      <c r="D150" s="62"/>
      <c r="E150" s="62">
        <f t="shared" si="4"/>
        <v>-0.60250374689897468</v>
      </c>
      <c r="F150" s="62"/>
      <c r="G150" s="62">
        <v>1.7675523040210239</v>
      </c>
      <c r="H150" s="62">
        <v>1.7569027351608983</v>
      </c>
      <c r="I150" s="60"/>
      <c r="J150" s="62">
        <f t="shared" si="5"/>
        <v>-1.064956886012558E-2</v>
      </c>
      <c r="L150" s="1"/>
      <c r="M150" s="1"/>
      <c r="N150" s="1"/>
      <c r="P150" s="1"/>
      <c r="Q150" s="1"/>
      <c r="R150" s="1"/>
    </row>
    <row r="151" spans="1:18" s="60" customFormat="1" ht="15.75" x14ac:dyDescent="0.25">
      <c r="A151" s="39" t="s">
        <v>110</v>
      </c>
      <c r="B151" s="28">
        <v>102.01774102620602</v>
      </c>
      <c r="C151" s="28">
        <v>101.40308031402144</v>
      </c>
      <c r="D151" s="28"/>
      <c r="E151" s="28">
        <f t="shared" si="4"/>
        <v>-0.60250374689897468</v>
      </c>
      <c r="F151" s="28"/>
      <c r="G151" s="28">
        <v>1.7675523040210239</v>
      </c>
      <c r="H151" s="28">
        <v>1.7569027351608983</v>
      </c>
      <c r="I151"/>
      <c r="J151" s="28">
        <f t="shared" si="5"/>
        <v>-1.064956886012558E-2</v>
      </c>
      <c r="L151" s="1"/>
      <c r="M151" s="1"/>
      <c r="N151" s="1"/>
      <c r="P151" s="1"/>
      <c r="Q151" s="1"/>
      <c r="R151" s="1"/>
    </row>
    <row r="152" spans="1:18" s="4" customFormat="1" ht="15.75" x14ac:dyDescent="0.25">
      <c r="A152" s="61" t="s">
        <v>169</v>
      </c>
      <c r="B152" s="62">
        <v>63.423072566732301</v>
      </c>
      <c r="C152" s="62">
        <v>63.51772958976985</v>
      </c>
      <c r="D152" s="62"/>
      <c r="E152" s="62">
        <f t="shared" si="4"/>
        <v>0.14924698411284965</v>
      </c>
      <c r="F152" s="62"/>
      <c r="G152" s="62">
        <v>0.32757443626890337</v>
      </c>
      <c r="H152" s="62">
        <v>0.32806333123575937</v>
      </c>
      <c r="I152" s="60"/>
      <c r="J152" s="62">
        <f t="shared" si="5"/>
        <v>4.8889496685600164E-4</v>
      </c>
      <c r="L152" s="1"/>
      <c r="M152" s="1"/>
      <c r="N152" s="1"/>
      <c r="P152" s="1"/>
      <c r="Q152" s="1"/>
      <c r="R152" s="1"/>
    </row>
    <row r="153" spans="1:18" s="60" customFormat="1" ht="15.75" x14ac:dyDescent="0.25">
      <c r="A153" s="39" t="s">
        <v>217</v>
      </c>
      <c r="B153" s="28">
        <v>63.423072566732301</v>
      </c>
      <c r="C153" s="28">
        <v>63.51772958976985</v>
      </c>
      <c r="D153" s="28"/>
      <c r="E153" s="28">
        <f t="shared" si="4"/>
        <v>0.14924698411284965</v>
      </c>
      <c r="F153" s="28"/>
      <c r="G153" s="28">
        <v>0.32757443626890337</v>
      </c>
      <c r="H153" s="28">
        <v>0.32806333123575937</v>
      </c>
      <c r="I153"/>
      <c r="J153" s="28">
        <f t="shared" si="5"/>
        <v>4.8889496685600164E-4</v>
      </c>
      <c r="L153" s="1"/>
      <c r="M153" s="1"/>
      <c r="N153" s="1"/>
      <c r="P153" s="1"/>
      <c r="Q153" s="1"/>
      <c r="R153" s="1"/>
    </row>
    <row r="154" spans="1:18" s="4" customFormat="1" ht="15.75" x14ac:dyDescent="0.25">
      <c r="A154" s="61" t="s">
        <v>170</v>
      </c>
      <c r="B154" s="62">
        <v>108.01577067688321</v>
      </c>
      <c r="C154" s="62">
        <v>107.30930262755987</v>
      </c>
      <c r="D154" s="62"/>
      <c r="E154" s="62">
        <f t="shared" si="4"/>
        <v>-0.65404157642559024</v>
      </c>
      <c r="F154" s="62"/>
      <c r="G154" s="62">
        <v>0.35173422486670247</v>
      </c>
      <c r="H154" s="62">
        <v>0.34943373679755607</v>
      </c>
      <c r="I154" s="60"/>
      <c r="J154" s="62">
        <f t="shared" si="5"/>
        <v>-2.3004880691464002E-3</v>
      </c>
      <c r="L154" s="1"/>
      <c r="M154" s="1"/>
      <c r="N154" s="1"/>
      <c r="P154" s="1"/>
      <c r="Q154" s="1"/>
      <c r="R154" s="1"/>
    </row>
    <row r="155" spans="1:18" s="60" customFormat="1" ht="15.75" x14ac:dyDescent="0.25">
      <c r="A155" s="39" t="s">
        <v>216</v>
      </c>
      <c r="B155" s="28">
        <v>108.01577067688321</v>
      </c>
      <c r="C155" s="28">
        <v>107.30930262755987</v>
      </c>
      <c r="D155" s="28"/>
      <c r="E155" s="28">
        <f t="shared" si="4"/>
        <v>-0.65404157642559024</v>
      </c>
      <c r="F155" s="28"/>
      <c r="G155" s="28">
        <v>0.35173422486670247</v>
      </c>
      <c r="H155" s="28">
        <v>0.34943373679755607</v>
      </c>
      <c r="I155"/>
      <c r="J155" s="28">
        <f t="shared" si="5"/>
        <v>-2.3004880691464002E-3</v>
      </c>
      <c r="L155" s="1"/>
      <c r="M155" s="1"/>
      <c r="N155" s="1"/>
      <c r="P155" s="1"/>
      <c r="Q155" s="1"/>
      <c r="R155" s="1"/>
    </row>
    <row r="156" spans="1:18" s="4" customFormat="1" ht="15.75" x14ac:dyDescent="0.25">
      <c r="A156" s="64" t="s">
        <v>111</v>
      </c>
      <c r="B156" s="62">
        <v>107.75962813699883</v>
      </c>
      <c r="C156" s="62">
        <v>106.43423259586811</v>
      </c>
      <c r="D156" s="62"/>
      <c r="E156" s="62">
        <f t="shared" si="4"/>
        <v>-1.229955563177787</v>
      </c>
      <c r="F156" s="62"/>
      <c r="G156" s="62">
        <v>3.0853262529036196</v>
      </c>
      <c r="H156" s="62">
        <v>3.0473781110138467</v>
      </c>
      <c r="I156" s="60"/>
      <c r="J156" s="62">
        <f t="shared" si="5"/>
        <v>-3.7948141889772913E-2</v>
      </c>
      <c r="L156" s="1"/>
      <c r="M156" s="1"/>
      <c r="N156" s="1"/>
      <c r="P156" s="1"/>
      <c r="Q156" s="1"/>
      <c r="R156" s="1"/>
    </row>
    <row r="157" spans="1:18" s="60" customFormat="1" ht="15.75" x14ac:dyDescent="0.25">
      <c r="A157" s="38" t="s">
        <v>171</v>
      </c>
      <c r="B157" s="28">
        <v>110.32982955934074</v>
      </c>
      <c r="C157" s="28">
        <v>106.44396108820519</v>
      </c>
      <c r="D157" s="28"/>
      <c r="E157" s="28">
        <f t="shared" si="4"/>
        <v>-3.5220470172534268</v>
      </c>
      <c r="F157" s="28"/>
      <c r="G157" s="28">
        <v>1.077445636127994</v>
      </c>
      <c r="H157" s="28">
        <v>1.0394974942382209</v>
      </c>
      <c r="I157"/>
      <c r="J157" s="28">
        <f t="shared" si="5"/>
        <v>-3.7948141889773135E-2</v>
      </c>
      <c r="L157" s="1"/>
      <c r="M157" s="1"/>
      <c r="N157" s="1"/>
      <c r="P157" s="1"/>
      <c r="Q157" s="1"/>
      <c r="R157" s="1"/>
    </row>
    <row r="158" spans="1:18" s="4" customFormat="1" ht="15.75" x14ac:dyDescent="0.25">
      <c r="A158" s="67" t="s">
        <v>215</v>
      </c>
      <c r="B158" s="62">
        <v>110.32982955934074</v>
      </c>
      <c r="C158" s="62">
        <v>106.44396108820519</v>
      </c>
      <c r="D158" s="62"/>
      <c r="E158" s="62">
        <f t="shared" si="4"/>
        <v>-3.5220470172534268</v>
      </c>
      <c r="F158" s="62"/>
      <c r="G158" s="62">
        <v>1.077445636127994</v>
      </c>
      <c r="H158" s="62">
        <v>1.0394974942382209</v>
      </c>
      <c r="I158" s="60"/>
      <c r="J158" s="62">
        <f t="shared" si="5"/>
        <v>-3.7948141889773135E-2</v>
      </c>
      <c r="L158" s="1"/>
      <c r="M158" s="1"/>
      <c r="N158" s="1"/>
      <c r="P158" s="1"/>
      <c r="Q158" s="1"/>
      <c r="R158" s="1"/>
    </row>
    <row r="159" spans="1:18" s="60" customFormat="1" ht="15.75" x14ac:dyDescent="0.25">
      <c r="A159" s="38" t="s">
        <v>172</v>
      </c>
      <c r="B159" s="28">
        <v>104.39692048756122</v>
      </c>
      <c r="C159" s="28">
        <v>104.39692048756122</v>
      </c>
      <c r="D159" s="28"/>
      <c r="E159" s="28">
        <f t="shared" si="4"/>
        <v>0</v>
      </c>
      <c r="F159" s="28"/>
      <c r="G159" s="28">
        <v>0.42869401814227237</v>
      </c>
      <c r="H159" s="28">
        <v>0.42869401814227243</v>
      </c>
      <c r="I159"/>
      <c r="J159" s="28">
        <f t="shared" si="5"/>
        <v>0</v>
      </c>
      <c r="L159" s="1"/>
      <c r="M159" s="1"/>
      <c r="N159" s="1"/>
      <c r="P159" s="1"/>
      <c r="Q159" s="1"/>
      <c r="R159" s="1"/>
    </row>
    <row r="160" spans="1:18" s="4" customFormat="1" ht="15.75" x14ac:dyDescent="0.25">
      <c r="A160" s="67" t="s">
        <v>214</v>
      </c>
      <c r="B160" s="62">
        <v>104.39692048756122</v>
      </c>
      <c r="C160" s="62">
        <v>104.39692048756122</v>
      </c>
      <c r="D160" s="62"/>
      <c r="E160" s="62">
        <f t="shared" si="4"/>
        <v>0</v>
      </c>
      <c r="F160" s="62"/>
      <c r="G160" s="62">
        <v>0.42869401814227237</v>
      </c>
      <c r="H160" s="62">
        <v>0.42869401814227243</v>
      </c>
      <c r="I160" s="60"/>
      <c r="J160" s="62">
        <f t="shared" si="5"/>
        <v>0</v>
      </c>
      <c r="L160" s="1"/>
      <c r="M160" s="1"/>
      <c r="N160" s="1"/>
      <c r="P160" s="1"/>
      <c r="Q160" s="1"/>
      <c r="R160" s="1"/>
    </row>
    <row r="161" spans="1:18" s="60" customFormat="1" ht="15.75" x14ac:dyDescent="0.25">
      <c r="A161" s="38" t="s">
        <v>173</v>
      </c>
      <c r="B161" s="28">
        <v>106.99461650045825</v>
      </c>
      <c r="C161" s="28">
        <v>106.99461650045825</v>
      </c>
      <c r="D161" s="28"/>
      <c r="E161" s="28">
        <f t="shared" si="4"/>
        <v>0</v>
      </c>
      <c r="F161" s="28"/>
      <c r="G161" s="28">
        <v>1.5791865986333533</v>
      </c>
      <c r="H161" s="28">
        <v>1.5791865986333535</v>
      </c>
      <c r="I161"/>
      <c r="J161" s="28">
        <f t="shared" si="5"/>
        <v>0</v>
      </c>
      <c r="L161" s="1"/>
      <c r="M161" s="1"/>
      <c r="N161" s="1"/>
      <c r="P161" s="1"/>
      <c r="Q161" s="1"/>
      <c r="R161" s="1"/>
    </row>
    <row r="162" spans="1:18" s="4" customFormat="1" ht="15.75" x14ac:dyDescent="0.25">
      <c r="A162" s="67" t="s">
        <v>213</v>
      </c>
      <c r="B162" s="62">
        <v>106.99461650045825</v>
      </c>
      <c r="C162" s="62">
        <v>106.99461650045825</v>
      </c>
      <c r="D162" s="62"/>
      <c r="E162" s="62">
        <f t="shared" si="4"/>
        <v>0</v>
      </c>
      <c r="F162" s="62"/>
      <c r="G162" s="62">
        <v>1.5791865986333533</v>
      </c>
      <c r="H162" s="62">
        <v>1.5791865986333535</v>
      </c>
      <c r="I162" s="60"/>
      <c r="J162" s="62">
        <f t="shared" si="5"/>
        <v>0</v>
      </c>
      <c r="L162" s="1"/>
      <c r="M162" s="1"/>
      <c r="N162" s="1"/>
      <c r="P162" s="1"/>
      <c r="Q162" s="1"/>
      <c r="R162" s="1"/>
    </row>
    <row r="163" spans="1:18" s="60" customFormat="1" ht="15.75" x14ac:dyDescent="0.25">
      <c r="A163" s="36" t="s">
        <v>4</v>
      </c>
      <c r="B163" s="40">
        <v>100.38291261131701</v>
      </c>
      <c r="C163" s="40">
        <v>100.03269726153447</v>
      </c>
      <c r="D163" s="40"/>
      <c r="E163" s="40">
        <f t="shared" si="4"/>
        <v>-0.34887944638404278</v>
      </c>
      <c r="F163" s="40"/>
      <c r="G163" s="40">
        <v>4.7692230246976965</v>
      </c>
      <c r="H163" s="40">
        <v>4.7525841858123119</v>
      </c>
      <c r="I163"/>
      <c r="J163" s="40">
        <f t="shared" si="5"/>
        <v>-1.6638838885384644E-2</v>
      </c>
      <c r="L163" s="1"/>
      <c r="M163" s="1"/>
      <c r="N163" s="1"/>
      <c r="P163" s="1"/>
      <c r="Q163" s="1"/>
      <c r="R163" s="1"/>
    </row>
    <row r="164" spans="1:18" s="4" customFormat="1" ht="15.75" x14ac:dyDescent="0.25">
      <c r="A164" s="64" t="s">
        <v>140</v>
      </c>
      <c r="B164" s="62">
        <v>82.023760603311302</v>
      </c>
      <c r="C164" s="62">
        <v>80.588629523032964</v>
      </c>
      <c r="D164" s="62"/>
      <c r="E164" s="62">
        <f t="shared" si="4"/>
        <v>-1.74965286853771</v>
      </c>
      <c r="F164" s="62"/>
      <c r="G164" s="62">
        <v>0.9509794305251108</v>
      </c>
      <c r="H164" s="62">
        <v>0.93434059163972483</v>
      </c>
      <c r="I164" s="60"/>
      <c r="J164" s="62">
        <f t="shared" si="5"/>
        <v>-1.6638838885385976E-2</v>
      </c>
      <c r="L164" s="1"/>
      <c r="M164" s="1"/>
      <c r="N164" s="1"/>
      <c r="P164" s="1"/>
      <c r="Q164" s="1"/>
      <c r="R164" s="1"/>
    </row>
    <row r="165" spans="1:18" s="60" customFormat="1" ht="15.75" x14ac:dyDescent="0.25">
      <c r="A165" s="38" t="s">
        <v>174</v>
      </c>
      <c r="B165" s="28">
        <v>82.023760603311302</v>
      </c>
      <c r="C165" s="28">
        <v>80.588629523032964</v>
      </c>
      <c r="D165" s="28"/>
      <c r="E165" s="28">
        <f t="shared" si="4"/>
        <v>-1.74965286853771</v>
      </c>
      <c r="F165" s="28"/>
      <c r="G165" s="28">
        <v>0.9509794305251108</v>
      </c>
      <c r="H165" s="28">
        <v>0.93434059163972483</v>
      </c>
      <c r="I165"/>
      <c r="J165" s="28">
        <f t="shared" si="5"/>
        <v>-1.6638838885385976E-2</v>
      </c>
      <c r="L165" s="1"/>
      <c r="M165" s="1"/>
      <c r="N165" s="1"/>
      <c r="P165" s="1"/>
      <c r="Q165" s="1"/>
      <c r="R165" s="1"/>
    </row>
    <row r="166" spans="1:18" s="4" customFormat="1" ht="15.75" x14ac:dyDescent="0.25">
      <c r="A166" s="67" t="s">
        <v>140</v>
      </c>
      <c r="B166" s="62">
        <v>82.023760603311302</v>
      </c>
      <c r="C166" s="62">
        <v>80.588629523032964</v>
      </c>
      <c r="D166" s="62"/>
      <c r="E166" s="62">
        <f t="shared" si="4"/>
        <v>-1.74965286853771</v>
      </c>
      <c r="F166" s="62"/>
      <c r="G166" s="62">
        <v>0.9509794305251108</v>
      </c>
      <c r="H166" s="62">
        <v>0.93434059163972483</v>
      </c>
      <c r="I166" s="60"/>
      <c r="J166" s="62">
        <f t="shared" si="5"/>
        <v>-1.6638838885385976E-2</v>
      </c>
      <c r="L166" s="1"/>
      <c r="M166" s="1"/>
      <c r="N166" s="1"/>
      <c r="P166" s="1"/>
      <c r="Q166" s="1"/>
      <c r="R166" s="1"/>
    </row>
    <row r="167" spans="1:18" s="60" customFormat="1" ht="15.75" x14ac:dyDescent="0.25">
      <c r="A167" s="37" t="s">
        <v>139</v>
      </c>
      <c r="B167" s="28">
        <v>106.30932390895443</v>
      </c>
      <c r="C167" s="28">
        <v>106.30932390895443</v>
      </c>
      <c r="D167" s="28"/>
      <c r="E167" s="28">
        <f t="shared" si="4"/>
        <v>0</v>
      </c>
      <c r="F167" s="28"/>
      <c r="G167" s="28">
        <v>3.8182435941725856</v>
      </c>
      <c r="H167" s="28">
        <v>3.8182435941725861</v>
      </c>
      <c r="I167"/>
      <c r="J167" s="28">
        <f t="shared" si="5"/>
        <v>0</v>
      </c>
      <c r="L167" s="1"/>
      <c r="M167" s="1"/>
      <c r="N167" s="1"/>
      <c r="P167" s="1"/>
      <c r="Q167" s="1"/>
      <c r="R167" s="1"/>
    </row>
    <row r="168" spans="1:18" s="4" customFormat="1" ht="15.75" x14ac:dyDescent="0.25">
      <c r="A168" s="61" t="s">
        <v>175</v>
      </c>
      <c r="B168" s="62">
        <v>106.30932390895443</v>
      </c>
      <c r="C168" s="62">
        <v>106.30932390895443</v>
      </c>
      <c r="D168" s="62"/>
      <c r="E168" s="62">
        <f t="shared" si="4"/>
        <v>0</v>
      </c>
      <c r="F168" s="62"/>
      <c r="G168" s="62">
        <v>3.8182435941725856</v>
      </c>
      <c r="H168" s="62">
        <v>3.8182435941725861</v>
      </c>
      <c r="I168" s="60"/>
      <c r="J168" s="62">
        <f t="shared" si="5"/>
        <v>0</v>
      </c>
      <c r="L168" s="1"/>
      <c r="M168" s="1"/>
      <c r="N168" s="1"/>
      <c r="P168" s="1"/>
      <c r="Q168" s="1"/>
      <c r="R168" s="1"/>
    </row>
    <row r="169" spans="1:18" s="60" customFormat="1" ht="15.75" x14ac:dyDescent="0.25">
      <c r="A169" s="39" t="s">
        <v>212</v>
      </c>
      <c r="B169" s="28">
        <v>106.30932390895443</v>
      </c>
      <c r="C169" s="28">
        <v>106.30932390895443</v>
      </c>
      <c r="D169" s="28"/>
      <c r="E169" s="28">
        <f t="shared" si="4"/>
        <v>0</v>
      </c>
      <c r="F169" s="28"/>
      <c r="G169" s="28">
        <v>3.8182435941725856</v>
      </c>
      <c r="H169" s="28">
        <v>3.8182435941725861</v>
      </c>
      <c r="I169"/>
      <c r="J169" s="28">
        <f t="shared" si="5"/>
        <v>0</v>
      </c>
      <c r="L169" s="1"/>
      <c r="M169" s="1"/>
      <c r="N169" s="1"/>
      <c r="P169" s="1"/>
      <c r="Q169" s="1"/>
      <c r="R169" s="1"/>
    </row>
    <row r="170" spans="1:18" s="4" customFormat="1" ht="15.75" x14ac:dyDescent="0.25">
      <c r="A170" s="58" t="s">
        <v>130</v>
      </c>
      <c r="B170" s="63">
        <v>98.852364546817881</v>
      </c>
      <c r="C170" s="63">
        <v>99.056416361500752</v>
      </c>
      <c r="D170" s="63"/>
      <c r="E170" s="63">
        <f t="shared" si="4"/>
        <v>0.2064207726525602</v>
      </c>
      <c r="F170" s="63"/>
      <c r="G170" s="63">
        <v>5.0446332785257502</v>
      </c>
      <c r="H170" s="63">
        <v>5.0550464495167722</v>
      </c>
      <c r="I170" s="60"/>
      <c r="J170" s="63">
        <f t="shared" si="5"/>
        <v>1.0413170991022014E-2</v>
      </c>
      <c r="L170" s="1"/>
      <c r="M170" s="1"/>
      <c r="N170" s="1"/>
      <c r="P170" s="1"/>
      <c r="Q170" s="1"/>
      <c r="R170" s="1"/>
    </row>
    <row r="171" spans="1:18" s="60" customFormat="1" ht="15.75" x14ac:dyDescent="0.25">
      <c r="A171" s="37" t="s">
        <v>138</v>
      </c>
      <c r="B171" s="28">
        <v>86.223762851878362</v>
      </c>
      <c r="C171" s="28">
        <v>86.664694376475694</v>
      </c>
      <c r="D171" s="28"/>
      <c r="E171" s="28">
        <f t="shared" si="4"/>
        <v>0.51138051740422519</v>
      </c>
      <c r="F171" s="28"/>
      <c r="G171" s="28">
        <v>2.3378519890205807</v>
      </c>
      <c r="H171" s="28">
        <v>2.3498073086181797</v>
      </c>
      <c r="I171"/>
      <c r="J171" s="28">
        <f t="shared" si="5"/>
        <v>1.195531959759899E-2</v>
      </c>
      <c r="L171" s="1"/>
      <c r="M171" s="1"/>
      <c r="N171" s="1"/>
      <c r="P171" s="1"/>
      <c r="Q171" s="1"/>
      <c r="R171" s="1"/>
    </row>
    <row r="172" spans="1:18" s="4" customFormat="1" ht="15.75" x14ac:dyDescent="0.25">
      <c r="A172" s="61" t="s">
        <v>176</v>
      </c>
      <c r="B172" s="62">
        <v>75.117754741054114</v>
      </c>
      <c r="C172" s="62">
        <v>75.117754741054114</v>
      </c>
      <c r="D172" s="62"/>
      <c r="E172" s="62">
        <f t="shared" si="4"/>
        <v>0</v>
      </c>
      <c r="F172" s="62"/>
      <c r="G172" s="62">
        <v>0.84227303220521965</v>
      </c>
      <c r="H172" s="62">
        <v>0.84227303220521976</v>
      </c>
      <c r="I172" s="60"/>
      <c r="J172" s="62">
        <f t="shared" si="5"/>
        <v>0</v>
      </c>
      <c r="L172" s="1"/>
      <c r="M172" s="1"/>
      <c r="N172" s="1"/>
      <c r="P172" s="1"/>
      <c r="Q172" s="1"/>
      <c r="R172" s="1"/>
    </row>
    <row r="173" spans="1:18" s="60" customFormat="1" ht="15.75" x14ac:dyDescent="0.25">
      <c r="A173" s="39" t="s">
        <v>211</v>
      </c>
      <c r="B173" s="28">
        <v>81.966490957936074</v>
      </c>
      <c r="C173" s="28">
        <v>81.966490957936074</v>
      </c>
      <c r="D173" s="28"/>
      <c r="E173" s="28">
        <f t="shared" si="4"/>
        <v>0</v>
      </c>
      <c r="F173" s="28"/>
      <c r="G173" s="28">
        <v>0.16180170499560104</v>
      </c>
      <c r="H173" s="28">
        <v>0.16180170499560106</v>
      </c>
      <c r="I173"/>
      <c r="J173" s="28">
        <f t="shared" si="5"/>
        <v>0</v>
      </c>
      <c r="L173" s="1"/>
      <c r="M173" s="1"/>
      <c r="N173" s="1"/>
      <c r="P173" s="1"/>
      <c r="Q173" s="1"/>
      <c r="R173" s="1"/>
    </row>
    <row r="174" spans="1:18" s="4" customFormat="1" ht="15.75" x14ac:dyDescent="0.25">
      <c r="A174" s="67" t="s">
        <v>210</v>
      </c>
      <c r="B174" s="62">
        <v>73.654411771707146</v>
      </c>
      <c r="C174" s="62">
        <v>73.654411771707146</v>
      </c>
      <c r="D174" s="62"/>
      <c r="E174" s="62">
        <f t="shared" si="4"/>
        <v>0</v>
      </c>
      <c r="F174" s="62"/>
      <c r="G174" s="62">
        <v>0.68047132720961856</v>
      </c>
      <c r="H174" s="62">
        <v>0.68047132720961878</v>
      </c>
      <c r="I174" s="60"/>
      <c r="J174" s="62">
        <f t="shared" si="5"/>
        <v>0</v>
      </c>
      <c r="L174" s="1"/>
      <c r="M174" s="1"/>
      <c r="N174" s="1"/>
      <c r="P174" s="1"/>
      <c r="Q174" s="1"/>
      <c r="R174" s="1"/>
    </row>
    <row r="175" spans="1:18" s="60" customFormat="1" ht="15.75" x14ac:dyDescent="0.25">
      <c r="A175" s="38" t="s">
        <v>177</v>
      </c>
      <c r="B175" s="28">
        <v>103.1122759868037</v>
      </c>
      <c r="C175" s="28">
        <v>103.1122759868037</v>
      </c>
      <c r="D175" s="28"/>
      <c r="E175" s="28">
        <f t="shared" si="4"/>
        <v>0</v>
      </c>
      <c r="F175" s="28"/>
      <c r="G175" s="28">
        <v>0.1551193881605778</v>
      </c>
      <c r="H175" s="28">
        <v>0.1551193881605778</v>
      </c>
      <c r="I175"/>
      <c r="J175" s="28">
        <f t="shared" si="5"/>
        <v>0</v>
      </c>
      <c r="L175" s="1"/>
      <c r="M175" s="1"/>
      <c r="N175" s="1"/>
      <c r="P175" s="1"/>
      <c r="Q175" s="1"/>
      <c r="R175" s="1"/>
    </row>
    <row r="176" spans="1:18" s="4" customFormat="1" ht="15.75" x14ac:dyDescent="0.25">
      <c r="A176" s="67" t="s">
        <v>209</v>
      </c>
      <c r="B176" s="62">
        <v>103.1122759868037</v>
      </c>
      <c r="C176" s="62">
        <v>103.1122759868037</v>
      </c>
      <c r="D176" s="62"/>
      <c r="E176" s="62">
        <f t="shared" si="4"/>
        <v>0</v>
      </c>
      <c r="F176" s="62"/>
      <c r="G176" s="62">
        <v>0.1551193881605778</v>
      </c>
      <c r="H176" s="62">
        <v>0.1551193881605778</v>
      </c>
      <c r="I176" s="60"/>
      <c r="J176" s="62">
        <f t="shared" si="5"/>
        <v>0</v>
      </c>
      <c r="L176" s="1"/>
      <c r="M176" s="1"/>
      <c r="N176" s="1"/>
      <c r="P176" s="1"/>
      <c r="Q176" s="1"/>
      <c r="R176" s="1"/>
    </row>
    <row r="177" spans="1:18" s="60" customFormat="1" ht="15.75" x14ac:dyDescent="0.25">
      <c r="A177" s="38" t="s">
        <v>112</v>
      </c>
      <c r="B177" s="28">
        <v>90.376142633678612</v>
      </c>
      <c r="C177" s="28">
        <v>91.253635789710913</v>
      </c>
      <c r="D177" s="28"/>
      <c r="E177" s="28">
        <f t="shared" si="4"/>
        <v>0.97093450822418603</v>
      </c>
      <c r="F177" s="28"/>
      <c r="G177" s="28">
        <v>1.2313209074693128</v>
      </c>
      <c r="H177" s="28">
        <v>1.2432762270669115</v>
      </c>
      <c r="I177"/>
      <c r="J177" s="28">
        <f t="shared" si="5"/>
        <v>1.1955319597598768E-2</v>
      </c>
      <c r="L177" s="1"/>
      <c r="M177" s="1"/>
      <c r="N177" s="1"/>
      <c r="P177" s="1"/>
      <c r="Q177" s="1"/>
      <c r="R177" s="1"/>
    </row>
    <row r="178" spans="1:18" s="4" customFormat="1" ht="15.75" x14ac:dyDescent="0.25">
      <c r="A178" s="67" t="s">
        <v>113</v>
      </c>
      <c r="B178" s="62">
        <v>90.376142633678612</v>
      </c>
      <c r="C178" s="62">
        <v>91.253635789710913</v>
      </c>
      <c r="D178" s="62"/>
      <c r="E178" s="62">
        <f t="shared" si="4"/>
        <v>0.97093450822418603</v>
      </c>
      <c r="F178" s="62"/>
      <c r="G178" s="62">
        <v>1.2313209074693128</v>
      </c>
      <c r="H178" s="62">
        <v>1.2432762270669115</v>
      </c>
      <c r="I178" s="60"/>
      <c r="J178" s="62">
        <f t="shared" si="5"/>
        <v>1.1955319597598768E-2</v>
      </c>
      <c r="L178" s="1"/>
      <c r="M178" s="1"/>
      <c r="N178" s="1"/>
      <c r="P178" s="1"/>
      <c r="Q178" s="1"/>
      <c r="R178" s="1"/>
    </row>
    <row r="179" spans="1:18" s="60" customFormat="1" ht="15.75" x14ac:dyDescent="0.25">
      <c r="A179" s="38" t="s">
        <v>178</v>
      </c>
      <c r="B179" s="28">
        <v>141.31638512047454</v>
      </c>
      <c r="C179" s="28">
        <v>141.31638512047454</v>
      </c>
      <c r="D179" s="28"/>
      <c r="E179" s="28">
        <f t="shared" si="4"/>
        <v>0</v>
      </c>
      <c r="F179" s="28"/>
      <c r="G179" s="28">
        <v>0.1091386611854705</v>
      </c>
      <c r="H179" s="28">
        <v>0.10913866118547053</v>
      </c>
      <c r="I179"/>
      <c r="J179" s="28">
        <f t="shared" si="5"/>
        <v>0</v>
      </c>
      <c r="L179" s="1"/>
      <c r="M179" s="1"/>
      <c r="N179" s="1"/>
      <c r="P179" s="1"/>
      <c r="Q179" s="1"/>
      <c r="R179" s="1"/>
    </row>
    <row r="180" spans="1:18" s="4" customFormat="1" ht="15.75" x14ac:dyDescent="0.25">
      <c r="A180" s="67" t="s">
        <v>208</v>
      </c>
      <c r="B180" s="62">
        <v>141.31638512047454</v>
      </c>
      <c r="C180" s="62">
        <v>141.31638512047454</v>
      </c>
      <c r="D180" s="62"/>
      <c r="E180" s="62">
        <f t="shared" si="4"/>
        <v>0</v>
      </c>
      <c r="F180" s="62"/>
      <c r="G180" s="62">
        <v>0.1091386611854705</v>
      </c>
      <c r="H180" s="62">
        <v>0.10913866118547053</v>
      </c>
      <c r="I180" s="60"/>
      <c r="J180" s="62">
        <f t="shared" si="5"/>
        <v>0</v>
      </c>
      <c r="L180" s="1"/>
      <c r="M180" s="1"/>
      <c r="N180" s="1"/>
      <c r="P180" s="1"/>
      <c r="Q180" s="1"/>
      <c r="R180" s="1"/>
    </row>
    <row r="181" spans="1:18" s="60" customFormat="1" ht="15.75" x14ac:dyDescent="0.25">
      <c r="A181" s="37" t="s">
        <v>137</v>
      </c>
      <c r="B181" s="28">
        <v>111.91496287532003</v>
      </c>
      <c r="C181" s="28">
        <v>111.91496287532003</v>
      </c>
      <c r="D181" s="28"/>
      <c r="E181" s="28">
        <f t="shared" si="4"/>
        <v>0</v>
      </c>
      <c r="F181" s="28"/>
      <c r="G181" s="28">
        <v>0.76294288392831688</v>
      </c>
      <c r="H181" s="28">
        <v>0.76294288392831688</v>
      </c>
      <c r="I181"/>
      <c r="J181" s="28">
        <f t="shared" si="5"/>
        <v>0</v>
      </c>
      <c r="L181" s="1"/>
      <c r="M181" s="1"/>
      <c r="N181" s="1"/>
      <c r="P181" s="1"/>
      <c r="Q181" s="1"/>
      <c r="R181" s="1"/>
    </row>
    <row r="182" spans="1:18" s="4" customFormat="1" ht="15.75" x14ac:dyDescent="0.25">
      <c r="A182" s="61" t="s">
        <v>179</v>
      </c>
      <c r="B182" s="62">
        <v>111.91496287532003</v>
      </c>
      <c r="C182" s="62">
        <v>111.91496287532003</v>
      </c>
      <c r="D182" s="62"/>
      <c r="E182" s="62">
        <f t="shared" si="4"/>
        <v>0</v>
      </c>
      <c r="F182" s="62"/>
      <c r="G182" s="62">
        <v>0.76294288392831688</v>
      </c>
      <c r="H182" s="62">
        <v>0.76294288392831688</v>
      </c>
      <c r="I182" s="60"/>
      <c r="J182" s="62">
        <f t="shared" si="5"/>
        <v>0</v>
      </c>
      <c r="L182" s="1"/>
      <c r="M182" s="1"/>
      <c r="N182" s="1"/>
      <c r="P182" s="1"/>
      <c r="Q182" s="1"/>
      <c r="R182" s="1"/>
    </row>
    <row r="183" spans="1:18" s="60" customFormat="1" ht="15.75" x14ac:dyDescent="0.25">
      <c r="A183" s="39" t="s">
        <v>207</v>
      </c>
      <c r="B183" s="28">
        <v>111.91496287532003</v>
      </c>
      <c r="C183" s="28">
        <v>111.91496287532003</v>
      </c>
      <c r="D183" s="28"/>
      <c r="E183" s="28">
        <f t="shared" si="4"/>
        <v>0</v>
      </c>
      <c r="F183" s="28"/>
      <c r="G183" s="28">
        <v>0.76294288392831688</v>
      </c>
      <c r="H183" s="28">
        <v>0.76294288392831688</v>
      </c>
      <c r="I183"/>
      <c r="J183" s="28">
        <f t="shared" si="5"/>
        <v>0</v>
      </c>
      <c r="L183" s="1"/>
      <c r="M183" s="1"/>
      <c r="N183" s="1"/>
      <c r="P183" s="1"/>
      <c r="Q183" s="1"/>
      <c r="R183" s="1"/>
    </row>
    <row r="184" spans="1:18" s="4" customFormat="1" ht="15.75" x14ac:dyDescent="0.25">
      <c r="A184" s="64" t="s">
        <v>136</v>
      </c>
      <c r="B184" s="62">
        <v>120.82930488388975</v>
      </c>
      <c r="C184" s="62">
        <v>120.82930488388975</v>
      </c>
      <c r="D184" s="62"/>
      <c r="E184" s="62">
        <f t="shared" si="4"/>
        <v>0</v>
      </c>
      <c r="F184" s="62"/>
      <c r="G184" s="62">
        <v>1.0617825587058776</v>
      </c>
      <c r="H184" s="62">
        <v>1.0617825587058776</v>
      </c>
      <c r="I184" s="60"/>
      <c r="J184" s="62">
        <f t="shared" si="5"/>
        <v>0</v>
      </c>
      <c r="L184" s="1"/>
      <c r="M184" s="1"/>
      <c r="N184" s="1"/>
      <c r="P184" s="1"/>
      <c r="Q184" s="1"/>
      <c r="R184" s="1"/>
    </row>
    <row r="185" spans="1:18" s="60" customFormat="1" ht="15.75" x14ac:dyDescent="0.25">
      <c r="A185" s="38" t="s">
        <v>180</v>
      </c>
      <c r="B185" s="28">
        <v>135.50146246810789</v>
      </c>
      <c r="C185" s="28">
        <v>135.50146246810789</v>
      </c>
      <c r="D185" s="28"/>
      <c r="E185" s="28">
        <f t="shared" si="4"/>
        <v>0</v>
      </c>
      <c r="F185" s="28"/>
      <c r="G185" s="28">
        <v>0.16292357012160838</v>
      </c>
      <c r="H185" s="28">
        <v>0.16292357012160841</v>
      </c>
      <c r="I185"/>
      <c r="J185" s="28">
        <f t="shared" si="5"/>
        <v>0</v>
      </c>
      <c r="L185" s="1"/>
      <c r="M185" s="1"/>
      <c r="N185" s="1"/>
      <c r="P185" s="1"/>
      <c r="Q185" s="1"/>
      <c r="R185" s="1"/>
    </row>
    <row r="186" spans="1:18" s="4" customFormat="1" ht="15.75" x14ac:dyDescent="0.25">
      <c r="A186" s="67" t="s">
        <v>206</v>
      </c>
      <c r="B186" s="62">
        <v>135.50146246810789</v>
      </c>
      <c r="C186" s="62">
        <v>135.50146246810789</v>
      </c>
      <c r="D186" s="62"/>
      <c r="E186" s="62">
        <f t="shared" si="4"/>
        <v>0</v>
      </c>
      <c r="F186" s="62"/>
      <c r="G186" s="62">
        <v>0.16292357012160838</v>
      </c>
      <c r="H186" s="62">
        <v>0.16292357012160841</v>
      </c>
      <c r="I186" s="60"/>
      <c r="J186" s="62">
        <f t="shared" si="5"/>
        <v>0</v>
      </c>
      <c r="L186" s="1"/>
      <c r="M186" s="1"/>
      <c r="N186" s="1"/>
      <c r="P186" s="1"/>
      <c r="Q186" s="1"/>
      <c r="R186" s="1"/>
    </row>
    <row r="187" spans="1:18" s="60" customFormat="1" ht="15.75" x14ac:dyDescent="0.25">
      <c r="A187" s="38" t="s">
        <v>114</v>
      </c>
      <c r="B187" s="28">
        <v>118.50349867666807</v>
      </c>
      <c r="C187" s="28">
        <v>118.50349867666807</v>
      </c>
      <c r="D187" s="28"/>
      <c r="E187" s="28">
        <f t="shared" si="4"/>
        <v>0</v>
      </c>
      <c r="F187" s="28"/>
      <c r="G187" s="28">
        <v>0.89885898858426916</v>
      </c>
      <c r="H187" s="28">
        <v>0.89885898858426916</v>
      </c>
      <c r="I187"/>
      <c r="J187" s="28">
        <f t="shared" si="5"/>
        <v>0</v>
      </c>
      <c r="L187" s="1"/>
      <c r="M187" s="1"/>
      <c r="N187" s="1"/>
      <c r="P187" s="1"/>
      <c r="Q187" s="1"/>
      <c r="R187" s="1"/>
    </row>
    <row r="188" spans="1:18" s="4" customFormat="1" ht="15.75" x14ac:dyDescent="0.25">
      <c r="A188" s="67" t="s">
        <v>205</v>
      </c>
      <c r="B188" s="62">
        <v>112.63870411500957</v>
      </c>
      <c r="C188" s="62">
        <v>112.63870411500957</v>
      </c>
      <c r="D188" s="62"/>
      <c r="E188" s="62">
        <f t="shared" si="4"/>
        <v>0</v>
      </c>
      <c r="F188" s="62"/>
      <c r="G188" s="62">
        <v>0.67343581507941064</v>
      </c>
      <c r="H188" s="62">
        <v>0.67343581507941075</v>
      </c>
      <c r="I188" s="60"/>
      <c r="J188" s="62">
        <f t="shared" si="5"/>
        <v>0</v>
      </c>
      <c r="L188" s="1"/>
      <c r="M188" s="1"/>
      <c r="N188" s="1"/>
      <c r="P188" s="1"/>
      <c r="Q188" s="1"/>
      <c r="R188" s="1"/>
    </row>
    <row r="189" spans="1:18" s="60" customFormat="1" ht="15.75" x14ac:dyDescent="0.25">
      <c r="A189" s="39" t="s">
        <v>115</v>
      </c>
      <c r="B189" s="28">
        <v>140.33173834324046</v>
      </c>
      <c r="C189" s="28">
        <v>140.33173834324046</v>
      </c>
      <c r="D189" s="28"/>
      <c r="E189" s="28">
        <f t="shared" si="4"/>
        <v>0</v>
      </c>
      <c r="F189" s="28"/>
      <c r="G189" s="28">
        <v>0.22542317350485849</v>
      </c>
      <c r="H189" s="28">
        <v>0.22542317350485852</v>
      </c>
      <c r="I189"/>
      <c r="J189" s="28">
        <f t="shared" si="5"/>
        <v>0</v>
      </c>
      <c r="L189" s="1"/>
      <c r="M189" s="1"/>
      <c r="N189" s="1"/>
      <c r="P189" s="1"/>
      <c r="Q189" s="1"/>
      <c r="R189" s="1"/>
    </row>
    <row r="190" spans="1:18" s="4" customFormat="1" ht="15" customHeight="1" x14ac:dyDescent="0.25">
      <c r="A190" s="64" t="s">
        <v>151</v>
      </c>
      <c r="B190" s="62">
        <v>106.09805959266933</v>
      </c>
      <c r="C190" s="62">
        <v>105.91256229639075</v>
      </c>
      <c r="D190" s="62"/>
      <c r="E190" s="62">
        <f t="shared" si="4"/>
        <v>-0.17483571046514879</v>
      </c>
      <c r="F190" s="62"/>
      <c r="G190" s="62">
        <v>0.88205584687097438</v>
      </c>
      <c r="H190" s="62">
        <v>0.88051369826439818</v>
      </c>
      <c r="I190" s="60"/>
      <c r="J190" s="62">
        <f t="shared" si="5"/>
        <v>-1.5421486065761991E-3</v>
      </c>
      <c r="L190" s="1"/>
      <c r="M190" s="1"/>
      <c r="N190" s="1"/>
      <c r="P190" s="1"/>
      <c r="Q190" s="1"/>
      <c r="R190" s="1"/>
    </row>
    <row r="191" spans="1:18" s="60" customFormat="1" ht="15.75" x14ac:dyDescent="0.25">
      <c r="A191" s="38" t="s">
        <v>116</v>
      </c>
      <c r="B191" s="28">
        <v>106.24198058371579</v>
      </c>
      <c r="C191" s="28">
        <v>105.78981341661311</v>
      </c>
      <c r="D191" s="28"/>
      <c r="E191" s="28">
        <f t="shared" si="4"/>
        <v>-0.4256012214930216</v>
      </c>
      <c r="F191" s="28"/>
      <c r="G191" s="28">
        <v>0.28911168016623173</v>
      </c>
      <c r="H191" s="28">
        <v>0.28788121732396521</v>
      </c>
      <c r="I191"/>
      <c r="J191" s="28">
        <f t="shared" si="5"/>
        <v>-1.230462842266522E-3</v>
      </c>
      <c r="L191" s="1"/>
      <c r="M191" s="1"/>
      <c r="N191" s="1"/>
      <c r="P191" s="1"/>
      <c r="Q191" s="1"/>
      <c r="R191" s="1"/>
    </row>
    <row r="192" spans="1:18" s="4" customFormat="1" ht="15.75" x14ac:dyDescent="0.25">
      <c r="A192" s="67" t="s">
        <v>20</v>
      </c>
      <c r="B192" s="62">
        <v>106.24198058371579</v>
      </c>
      <c r="C192" s="62">
        <v>105.78981341661311</v>
      </c>
      <c r="D192" s="62"/>
      <c r="E192" s="62">
        <f t="shared" si="4"/>
        <v>-0.4256012214930216</v>
      </c>
      <c r="F192" s="62"/>
      <c r="G192" s="62">
        <v>0.28911168016623173</v>
      </c>
      <c r="H192" s="62">
        <v>0.28788121732396521</v>
      </c>
      <c r="I192" s="60"/>
      <c r="J192" s="62">
        <f t="shared" si="5"/>
        <v>-1.230462842266522E-3</v>
      </c>
      <c r="L192" s="1"/>
      <c r="M192" s="1"/>
      <c r="N192" s="1"/>
      <c r="P192" s="1"/>
      <c r="Q192" s="1"/>
      <c r="R192" s="1"/>
    </row>
    <row r="193" spans="1:18" s="60" customFormat="1" ht="15.75" x14ac:dyDescent="0.25">
      <c r="A193" s="38" t="s">
        <v>181</v>
      </c>
      <c r="B193" s="28">
        <v>106.02802695250699</v>
      </c>
      <c r="C193" s="28">
        <v>105.97229248630488</v>
      </c>
      <c r="D193" s="28"/>
      <c r="E193" s="28">
        <f t="shared" si="4"/>
        <v>-5.2565786428404593E-2</v>
      </c>
      <c r="F193" s="28"/>
      <c r="G193" s="28">
        <v>0.59294416670474259</v>
      </c>
      <c r="H193" s="28">
        <v>0.59263248094043297</v>
      </c>
      <c r="I193"/>
      <c r="J193" s="28">
        <f t="shared" si="5"/>
        <v>-3.1168576430962158E-4</v>
      </c>
      <c r="L193" s="1"/>
      <c r="M193" s="1"/>
      <c r="N193" s="1"/>
      <c r="P193" s="1"/>
      <c r="Q193" s="1"/>
      <c r="R193" s="1"/>
    </row>
    <row r="194" spans="1:18" s="4" customFormat="1" ht="15.75" x14ac:dyDescent="0.25">
      <c r="A194" s="67" t="s">
        <v>204</v>
      </c>
      <c r="B194" s="62">
        <v>106.02802695250699</v>
      </c>
      <c r="C194" s="62">
        <v>105.97229248630488</v>
      </c>
      <c r="D194" s="62"/>
      <c r="E194" s="62">
        <f t="shared" si="4"/>
        <v>-5.2565786428404593E-2</v>
      </c>
      <c r="F194" s="62"/>
      <c r="G194" s="62">
        <v>0.59294416670474259</v>
      </c>
      <c r="H194" s="62">
        <v>0.59263248094043297</v>
      </c>
      <c r="I194" s="60"/>
      <c r="J194" s="62">
        <f t="shared" si="5"/>
        <v>-3.1168576430962158E-4</v>
      </c>
      <c r="L194" s="1"/>
      <c r="M194" s="1"/>
      <c r="N194" s="1"/>
      <c r="P194" s="1"/>
      <c r="Q194" s="1"/>
      <c r="R194" s="1"/>
    </row>
    <row r="195" spans="1:18" s="60" customFormat="1" ht="15.75" x14ac:dyDescent="0.25">
      <c r="A195" s="36" t="s">
        <v>117</v>
      </c>
      <c r="B195" s="40">
        <v>124.87911077240121</v>
      </c>
      <c r="C195" s="40">
        <v>124.87911077240121</v>
      </c>
      <c r="D195" s="40"/>
      <c r="E195" s="40">
        <f t="shared" si="4"/>
        <v>0</v>
      </c>
      <c r="F195" s="40"/>
      <c r="G195" s="40">
        <v>3.119912415845647</v>
      </c>
      <c r="H195" s="40">
        <v>3.1199124158456479</v>
      </c>
      <c r="I195"/>
      <c r="J195" s="40">
        <f t="shared" si="5"/>
        <v>0</v>
      </c>
      <c r="L195" s="1"/>
      <c r="M195" s="1"/>
      <c r="N195" s="1"/>
      <c r="P195" s="1"/>
      <c r="Q195" s="1"/>
      <c r="R195" s="1"/>
    </row>
    <row r="196" spans="1:18" s="4" customFormat="1" ht="15.75" x14ac:dyDescent="0.25">
      <c r="A196" s="64" t="s">
        <v>135</v>
      </c>
      <c r="B196" s="62">
        <v>134.96624853431223</v>
      </c>
      <c r="C196" s="62">
        <v>134.96624853431223</v>
      </c>
      <c r="D196" s="62"/>
      <c r="E196" s="62">
        <f t="shared" si="4"/>
        <v>0</v>
      </c>
      <c r="F196" s="62"/>
      <c r="G196" s="62">
        <v>0.90097523478461039</v>
      </c>
      <c r="H196" s="62">
        <v>0.9009752347846105</v>
      </c>
      <c r="I196" s="60"/>
      <c r="J196" s="62">
        <f t="shared" si="5"/>
        <v>0</v>
      </c>
      <c r="L196" s="1"/>
      <c r="M196" s="1"/>
      <c r="N196" s="1"/>
      <c r="P196" s="1"/>
      <c r="Q196" s="1"/>
      <c r="R196" s="1"/>
    </row>
    <row r="197" spans="1:18" s="60" customFormat="1" ht="15.75" x14ac:dyDescent="0.25">
      <c r="A197" s="38" t="s">
        <v>182</v>
      </c>
      <c r="B197" s="28">
        <v>134.96624853431223</v>
      </c>
      <c r="C197" s="28">
        <v>134.96624853431223</v>
      </c>
      <c r="D197" s="28"/>
      <c r="E197" s="28">
        <f t="shared" ref="E197:E224" si="6">((C197/B197-1)*100)</f>
        <v>0</v>
      </c>
      <c r="F197" s="28"/>
      <c r="G197" s="28">
        <v>0.90097523478461039</v>
      </c>
      <c r="H197" s="28">
        <v>0.9009752347846105</v>
      </c>
      <c r="I197"/>
      <c r="J197" s="28">
        <f t="shared" si="5"/>
        <v>0</v>
      </c>
      <c r="L197" s="1"/>
      <c r="M197" s="1"/>
      <c r="N197" s="1"/>
      <c r="P197" s="1"/>
      <c r="Q197" s="1"/>
      <c r="R197" s="1"/>
    </row>
    <row r="198" spans="1:18" s="4" customFormat="1" ht="15.75" x14ac:dyDescent="0.25">
      <c r="A198" s="67" t="s">
        <v>135</v>
      </c>
      <c r="B198" s="62">
        <v>134.96624853431223</v>
      </c>
      <c r="C198" s="62">
        <v>134.96624853431223</v>
      </c>
      <c r="D198" s="62"/>
      <c r="E198" s="62">
        <f t="shared" si="6"/>
        <v>0</v>
      </c>
      <c r="F198" s="62"/>
      <c r="G198" s="62">
        <v>0.90097523478461039</v>
      </c>
      <c r="H198" s="62">
        <v>0.9009752347846105</v>
      </c>
      <c r="I198" s="60"/>
      <c r="J198" s="62">
        <f t="shared" si="5"/>
        <v>0</v>
      </c>
      <c r="L198" s="1"/>
      <c r="M198" s="1"/>
      <c r="N198" s="1"/>
      <c r="P198" s="1"/>
      <c r="Q198" s="1"/>
      <c r="R198" s="1"/>
    </row>
    <row r="199" spans="1:18" s="60" customFormat="1" ht="15.75" x14ac:dyDescent="0.25">
      <c r="A199" s="37" t="s">
        <v>118</v>
      </c>
      <c r="B199" s="28">
        <v>120.67019748412753</v>
      </c>
      <c r="C199" s="28">
        <v>120.67019748412753</v>
      </c>
      <c r="D199" s="28"/>
      <c r="E199" s="28">
        <f t="shared" si="6"/>
        <v>0</v>
      </c>
      <c r="F199" s="28"/>
      <c r="G199" s="28">
        <v>2.0772658677521671</v>
      </c>
      <c r="H199" s="28">
        <v>2.0772658677521671</v>
      </c>
      <c r="I199"/>
      <c r="J199" s="28">
        <f t="shared" si="5"/>
        <v>0</v>
      </c>
      <c r="L199" s="1"/>
      <c r="M199" s="1"/>
      <c r="N199" s="1"/>
      <c r="P199" s="1"/>
      <c r="Q199" s="1"/>
      <c r="R199" s="1"/>
    </row>
    <row r="200" spans="1:18" s="4" customFormat="1" ht="15.75" x14ac:dyDescent="0.25">
      <c r="A200" s="61" t="s">
        <v>119</v>
      </c>
      <c r="B200" s="62">
        <v>120.67019748412753</v>
      </c>
      <c r="C200" s="62">
        <v>120.67019748412753</v>
      </c>
      <c r="D200" s="62"/>
      <c r="E200" s="62">
        <f t="shared" si="6"/>
        <v>0</v>
      </c>
      <c r="F200" s="62"/>
      <c r="G200" s="62">
        <v>2.0772658677521671</v>
      </c>
      <c r="H200" s="62">
        <v>2.0772658677521671</v>
      </c>
      <c r="I200" s="60"/>
      <c r="J200" s="62">
        <f t="shared" ref="J200:J224" si="7">H200-G200</f>
        <v>0</v>
      </c>
      <c r="L200" s="1"/>
      <c r="M200" s="1"/>
      <c r="N200" s="1"/>
      <c r="P200" s="1"/>
      <c r="Q200" s="1"/>
      <c r="R200" s="1"/>
    </row>
    <row r="201" spans="1:18" s="60" customFormat="1" ht="15.75" x14ac:dyDescent="0.25">
      <c r="A201" s="39" t="s">
        <v>118</v>
      </c>
      <c r="B201" s="28">
        <v>120.67019748412753</v>
      </c>
      <c r="C201" s="28">
        <v>120.67019748412753</v>
      </c>
      <c r="D201" s="28"/>
      <c r="E201" s="28">
        <f t="shared" si="6"/>
        <v>0</v>
      </c>
      <c r="F201" s="28"/>
      <c r="G201" s="28">
        <v>2.0772658677521671</v>
      </c>
      <c r="H201" s="28">
        <v>2.0772658677521671</v>
      </c>
      <c r="I201"/>
      <c r="J201" s="28">
        <f t="shared" si="7"/>
        <v>0</v>
      </c>
      <c r="L201" s="1"/>
      <c r="M201" s="1"/>
      <c r="N201" s="1"/>
      <c r="P201" s="1"/>
      <c r="Q201" s="1"/>
      <c r="R201" s="1"/>
    </row>
    <row r="202" spans="1:18" s="4" customFormat="1" ht="15.75" x14ac:dyDescent="0.25">
      <c r="A202" s="64" t="s">
        <v>120</v>
      </c>
      <c r="B202" s="62">
        <v>129.55828833898522</v>
      </c>
      <c r="C202" s="62">
        <v>129.55828833898522</v>
      </c>
      <c r="D202" s="62"/>
      <c r="E202" s="62">
        <f t="shared" si="6"/>
        <v>0</v>
      </c>
      <c r="F202" s="62"/>
      <c r="G202" s="62">
        <v>0.14167131330887003</v>
      </c>
      <c r="H202" s="62">
        <v>0.14167131330887006</v>
      </c>
      <c r="I202" s="60"/>
      <c r="J202" s="62">
        <f t="shared" si="7"/>
        <v>0</v>
      </c>
      <c r="L202" s="1"/>
      <c r="M202" s="1"/>
      <c r="N202" s="1"/>
      <c r="P202" s="1"/>
      <c r="Q202" s="1"/>
      <c r="R202" s="1"/>
    </row>
    <row r="203" spans="1:18" s="60" customFormat="1" ht="15.75" x14ac:dyDescent="0.25">
      <c r="A203" s="38" t="s">
        <v>121</v>
      </c>
      <c r="B203" s="28">
        <v>129.55828833898522</v>
      </c>
      <c r="C203" s="28">
        <v>129.55828833898522</v>
      </c>
      <c r="D203" s="28"/>
      <c r="E203" s="28">
        <f t="shared" si="6"/>
        <v>0</v>
      </c>
      <c r="F203" s="28"/>
      <c r="G203" s="28">
        <v>0.14167131330887003</v>
      </c>
      <c r="H203" s="28">
        <v>0.14167131330887006</v>
      </c>
      <c r="I203"/>
      <c r="J203" s="28">
        <f t="shared" si="7"/>
        <v>0</v>
      </c>
      <c r="L203" s="1"/>
      <c r="M203" s="1"/>
      <c r="N203" s="1"/>
      <c r="P203" s="1"/>
      <c r="Q203" s="1"/>
      <c r="R203" s="1"/>
    </row>
    <row r="204" spans="1:18" s="4" customFormat="1" ht="15.75" x14ac:dyDescent="0.25">
      <c r="A204" s="67" t="s">
        <v>120</v>
      </c>
      <c r="B204" s="62">
        <v>129.55828833898522</v>
      </c>
      <c r="C204" s="62">
        <v>129.55828833898522</v>
      </c>
      <c r="D204" s="62"/>
      <c r="E204" s="62">
        <f t="shared" si="6"/>
        <v>0</v>
      </c>
      <c r="F204" s="62"/>
      <c r="G204" s="62">
        <v>0.14167131330887003</v>
      </c>
      <c r="H204" s="62">
        <v>0.14167131330887006</v>
      </c>
      <c r="I204" s="60"/>
      <c r="J204" s="62">
        <f t="shared" si="7"/>
        <v>0</v>
      </c>
      <c r="L204" s="1"/>
      <c r="M204" s="1"/>
      <c r="N204" s="1"/>
      <c r="P204" s="1"/>
      <c r="Q204" s="1"/>
      <c r="R204" s="1"/>
    </row>
    <row r="205" spans="1:18" s="60" customFormat="1" ht="15.75" x14ac:dyDescent="0.25">
      <c r="A205" s="36" t="s">
        <v>131</v>
      </c>
      <c r="B205" s="40">
        <v>123.63127170654869</v>
      </c>
      <c r="C205" s="40">
        <v>123.63127170654869</v>
      </c>
      <c r="D205" s="40"/>
      <c r="E205" s="40">
        <f t="shared" si="6"/>
        <v>0</v>
      </c>
      <c r="F205" s="40"/>
      <c r="G205" s="40">
        <v>3.7390391804110767</v>
      </c>
      <c r="H205" s="40">
        <v>3.7390391804110767</v>
      </c>
      <c r="I205"/>
      <c r="J205" s="40">
        <f t="shared" si="7"/>
        <v>0</v>
      </c>
      <c r="L205" s="1"/>
      <c r="M205" s="1"/>
      <c r="N205" s="1"/>
      <c r="P205" s="1"/>
      <c r="Q205" s="1"/>
      <c r="R205" s="1"/>
    </row>
    <row r="206" spans="1:18" s="4" customFormat="1" ht="15.75" x14ac:dyDescent="0.25">
      <c r="A206" s="64" t="s">
        <v>122</v>
      </c>
      <c r="B206" s="62">
        <v>123.65262997812953</v>
      </c>
      <c r="C206" s="62">
        <v>123.65262997812953</v>
      </c>
      <c r="D206" s="62"/>
      <c r="E206" s="62">
        <f t="shared" si="6"/>
        <v>0</v>
      </c>
      <c r="F206" s="62"/>
      <c r="G206" s="62">
        <v>3.6218259203668359</v>
      </c>
      <c r="H206" s="62">
        <v>3.6218259203668368</v>
      </c>
      <c r="I206" s="60"/>
      <c r="J206" s="62">
        <f t="shared" si="7"/>
        <v>0</v>
      </c>
      <c r="L206" s="1"/>
      <c r="M206" s="1"/>
      <c r="N206" s="1"/>
      <c r="P206" s="1"/>
      <c r="Q206" s="1"/>
      <c r="R206" s="1"/>
    </row>
    <row r="207" spans="1:18" s="60" customFormat="1" ht="15.75" x14ac:dyDescent="0.25">
      <c r="A207" s="38" t="s">
        <v>183</v>
      </c>
      <c r="B207" s="28">
        <v>123.65262997812953</v>
      </c>
      <c r="C207" s="28">
        <v>123.65262997812953</v>
      </c>
      <c r="D207" s="28"/>
      <c r="E207" s="28">
        <f t="shared" si="6"/>
        <v>0</v>
      </c>
      <c r="F207" s="28"/>
      <c r="G207" s="28">
        <v>3.6218259203668359</v>
      </c>
      <c r="H207" s="28">
        <v>3.6218259203668368</v>
      </c>
      <c r="I207"/>
      <c r="J207" s="28">
        <f t="shared" si="7"/>
        <v>0</v>
      </c>
      <c r="L207" s="1"/>
      <c r="M207" s="1"/>
      <c r="N207" s="1"/>
      <c r="P207" s="1"/>
      <c r="Q207" s="1"/>
      <c r="R207" s="1"/>
    </row>
    <row r="208" spans="1:18" s="4" customFormat="1" ht="15.75" x14ac:dyDescent="0.25">
      <c r="A208" s="67" t="s">
        <v>21</v>
      </c>
      <c r="B208" s="62">
        <v>113.44593796710438</v>
      </c>
      <c r="C208" s="62">
        <v>113.44593796710438</v>
      </c>
      <c r="D208" s="62"/>
      <c r="E208" s="62">
        <f t="shared" si="6"/>
        <v>0</v>
      </c>
      <c r="F208" s="62"/>
      <c r="G208" s="62">
        <v>0.68744807949041287</v>
      </c>
      <c r="H208" s="62">
        <v>0.68744807949041287</v>
      </c>
      <c r="I208" s="60"/>
      <c r="J208" s="62">
        <f t="shared" si="7"/>
        <v>0</v>
      </c>
      <c r="L208" s="1"/>
      <c r="M208" s="1"/>
      <c r="N208" s="1"/>
      <c r="P208" s="1"/>
      <c r="Q208" s="1"/>
      <c r="R208" s="1"/>
    </row>
    <row r="209" spans="1:18" s="60" customFormat="1" ht="15.75" x14ac:dyDescent="0.25">
      <c r="A209" s="39" t="s">
        <v>203</v>
      </c>
      <c r="B209" s="28">
        <v>126.3150403320039</v>
      </c>
      <c r="C209" s="28">
        <v>126.3150403320039</v>
      </c>
      <c r="D209" s="28"/>
      <c r="E209" s="28">
        <f t="shared" si="6"/>
        <v>0</v>
      </c>
      <c r="F209" s="28"/>
      <c r="G209" s="28">
        <v>2.9343778408764236</v>
      </c>
      <c r="H209" s="28">
        <v>2.9343778408764236</v>
      </c>
      <c r="I209"/>
      <c r="J209" s="28">
        <f t="shared" si="7"/>
        <v>0</v>
      </c>
      <c r="L209" s="1"/>
      <c r="M209" s="1"/>
      <c r="N209" s="1"/>
      <c r="P209" s="1"/>
      <c r="Q209" s="1"/>
      <c r="R209" s="1"/>
    </row>
    <row r="210" spans="1:18" s="4" customFormat="1" ht="15.75" x14ac:dyDescent="0.25">
      <c r="A210" s="64" t="s">
        <v>123</v>
      </c>
      <c r="B210" s="62">
        <v>122.97492976527279</v>
      </c>
      <c r="C210" s="62">
        <v>122.97492976527279</v>
      </c>
      <c r="D210" s="62"/>
      <c r="E210" s="62">
        <f t="shared" si="6"/>
        <v>0</v>
      </c>
      <c r="F210" s="62"/>
      <c r="G210" s="62">
        <v>0.11721326004424017</v>
      </c>
      <c r="H210" s="62">
        <v>0.11721326004424019</v>
      </c>
      <c r="I210" s="60"/>
      <c r="J210" s="62">
        <f t="shared" si="7"/>
        <v>0</v>
      </c>
      <c r="L210" s="1"/>
      <c r="M210" s="1"/>
      <c r="N210" s="1"/>
      <c r="P210" s="1"/>
      <c r="Q210" s="1"/>
      <c r="R210" s="1"/>
    </row>
    <row r="211" spans="1:18" s="60" customFormat="1" ht="15.75" x14ac:dyDescent="0.25">
      <c r="A211" s="38" t="s">
        <v>124</v>
      </c>
      <c r="B211" s="28">
        <v>122.97492976527279</v>
      </c>
      <c r="C211" s="28">
        <v>122.97492976527279</v>
      </c>
      <c r="D211" s="28"/>
      <c r="E211" s="28">
        <f t="shared" si="6"/>
        <v>0</v>
      </c>
      <c r="F211" s="28"/>
      <c r="G211" s="28">
        <v>0.11721326004424017</v>
      </c>
      <c r="H211" s="28">
        <v>0.11721326004424019</v>
      </c>
      <c r="I211"/>
      <c r="J211" s="28">
        <f t="shared" si="7"/>
        <v>0</v>
      </c>
      <c r="L211" s="1"/>
      <c r="M211" s="1"/>
      <c r="N211" s="1"/>
      <c r="P211" s="1"/>
      <c r="Q211" s="1"/>
      <c r="R211" s="1"/>
    </row>
    <row r="212" spans="1:18" s="4" customFormat="1" ht="15.75" x14ac:dyDescent="0.25">
      <c r="A212" s="67" t="s">
        <v>123</v>
      </c>
      <c r="B212" s="62">
        <v>122.97492976527279</v>
      </c>
      <c r="C212" s="62">
        <v>122.97492976527279</v>
      </c>
      <c r="D212" s="62"/>
      <c r="E212" s="62">
        <f t="shared" si="6"/>
        <v>0</v>
      </c>
      <c r="F212" s="62"/>
      <c r="G212" s="62">
        <v>0.11721326004424017</v>
      </c>
      <c r="H212" s="62">
        <v>0.11721326004424019</v>
      </c>
      <c r="I212" s="60"/>
      <c r="J212" s="62">
        <f t="shared" si="7"/>
        <v>0</v>
      </c>
      <c r="L212" s="1"/>
      <c r="M212" s="1"/>
      <c r="N212" s="1"/>
      <c r="P212" s="1"/>
      <c r="Q212" s="1"/>
      <c r="R212" s="1"/>
    </row>
    <row r="213" spans="1:18" s="60" customFormat="1" ht="15.75" x14ac:dyDescent="0.25">
      <c r="A213" s="36" t="s">
        <v>132</v>
      </c>
      <c r="B213" s="40">
        <v>98.478314844662677</v>
      </c>
      <c r="C213" s="40">
        <v>98.461522758420188</v>
      </c>
      <c r="D213" s="40"/>
      <c r="E213" s="40">
        <f t="shared" si="6"/>
        <v>-1.7051557258040972E-2</v>
      </c>
      <c r="F213" s="40"/>
      <c r="G213" s="40">
        <v>7.0717976922101462</v>
      </c>
      <c r="H213" s="40">
        <v>7.070591840577487</v>
      </c>
      <c r="I213"/>
      <c r="J213" s="40">
        <f t="shared" si="7"/>
        <v>-1.2058516326591828E-3</v>
      </c>
      <c r="L213" s="1"/>
      <c r="M213" s="1"/>
      <c r="N213" s="1"/>
      <c r="P213" s="1"/>
      <c r="Q213" s="1"/>
      <c r="R213" s="1"/>
    </row>
    <row r="214" spans="1:18" s="4" customFormat="1" ht="15.75" x14ac:dyDescent="0.25">
      <c r="A214" s="64" t="s">
        <v>125</v>
      </c>
      <c r="B214" s="62">
        <v>98.961631301479628</v>
      </c>
      <c r="C214" s="62">
        <v>98.938637093368712</v>
      </c>
      <c r="D214" s="62"/>
      <c r="E214" s="62">
        <f t="shared" si="6"/>
        <v>-2.3235478041849777E-2</v>
      </c>
      <c r="F214" s="62"/>
      <c r="G214" s="62">
        <v>5.1897001236071274</v>
      </c>
      <c r="H214" s="62">
        <v>5.1884942719744691</v>
      </c>
      <c r="I214" s="60"/>
      <c r="J214" s="62">
        <f t="shared" si="7"/>
        <v>-1.2058516326582946E-3</v>
      </c>
      <c r="L214" s="1"/>
      <c r="M214" s="1"/>
      <c r="N214" s="1"/>
      <c r="P214" s="1"/>
      <c r="Q214" s="1"/>
      <c r="R214" s="1"/>
    </row>
    <row r="215" spans="1:18" s="60" customFormat="1" ht="15.75" x14ac:dyDescent="0.25">
      <c r="A215" s="38" t="s">
        <v>184</v>
      </c>
      <c r="B215" s="28">
        <v>116.34306314279841</v>
      </c>
      <c r="C215" s="28">
        <v>116.34306314279841</v>
      </c>
      <c r="D215" s="28"/>
      <c r="E215" s="28">
        <f t="shared" si="6"/>
        <v>0</v>
      </c>
      <c r="F215" s="28"/>
      <c r="G215" s="28">
        <v>0.13535562451297112</v>
      </c>
      <c r="H215" s="28">
        <v>0.13535562451297115</v>
      </c>
      <c r="I215"/>
      <c r="J215" s="28">
        <f t="shared" si="7"/>
        <v>0</v>
      </c>
      <c r="L215" s="1"/>
      <c r="M215" s="1"/>
      <c r="N215" s="1"/>
      <c r="P215" s="1"/>
      <c r="Q215" s="1"/>
      <c r="R215" s="1"/>
    </row>
    <row r="216" spans="1:18" s="4" customFormat="1" ht="15.75" x14ac:dyDescent="0.25">
      <c r="A216" s="67" t="s">
        <v>202</v>
      </c>
      <c r="B216" s="62">
        <v>116.34306314279841</v>
      </c>
      <c r="C216" s="62">
        <v>116.34306314279841</v>
      </c>
      <c r="D216" s="62"/>
      <c r="E216" s="62">
        <f t="shared" si="6"/>
        <v>0</v>
      </c>
      <c r="F216" s="62"/>
      <c r="G216" s="62">
        <v>0.13535562451297112</v>
      </c>
      <c r="H216" s="62">
        <v>0.13535562451297115</v>
      </c>
      <c r="I216" s="60"/>
      <c r="J216" s="62">
        <f t="shared" si="7"/>
        <v>0</v>
      </c>
      <c r="L216" s="1"/>
      <c r="M216" s="1"/>
      <c r="N216" s="1"/>
      <c r="P216" s="1"/>
      <c r="Q216" s="1"/>
      <c r="R216" s="1"/>
    </row>
    <row r="217" spans="1:18" s="60" customFormat="1" ht="15.75" x14ac:dyDescent="0.25">
      <c r="A217" s="38" t="s">
        <v>185</v>
      </c>
      <c r="B217" s="28">
        <v>98.567274558285661</v>
      </c>
      <c r="C217" s="28">
        <v>98.543758648562033</v>
      </c>
      <c r="D217" s="28"/>
      <c r="E217" s="28">
        <f t="shared" si="6"/>
        <v>-2.3857725425613374E-2</v>
      </c>
      <c r="F217" s="28"/>
      <c r="G217" s="28">
        <v>5.0543444990941566</v>
      </c>
      <c r="H217" s="28">
        <v>5.0531386474614992</v>
      </c>
      <c r="I217"/>
      <c r="J217" s="28">
        <f t="shared" si="7"/>
        <v>-1.2058516326574065E-3</v>
      </c>
      <c r="L217" s="1"/>
      <c r="M217" s="1"/>
      <c r="N217" s="1"/>
      <c r="P217" s="1"/>
      <c r="Q217" s="1"/>
      <c r="R217" s="1"/>
    </row>
    <row r="218" spans="1:18" s="4" customFormat="1" ht="15.75" x14ac:dyDescent="0.25">
      <c r="A218" s="67" t="s">
        <v>201</v>
      </c>
      <c r="B218" s="62">
        <v>98.567274558285661</v>
      </c>
      <c r="C218" s="62">
        <v>98.543758648562033</v>
      </c>
      <c r="D218" s="62"/>
      <c r="E218" s="62">
        <f t="shared" si="6"/>
        <v>-2.3857725425613374E-2</v>
      </c>
      <c r="F218" s="62"/>
      <c r="G218" s="62">
        <v>5.0543444990941566</v>
      </c>
      <c r="H218" s="62">
        <v>5.0531386474614992</v>
      </c>
      <c r="I218" s="60"/>
      <c r="J218" s="62">
        <f t="shared" si="7"/>
        <v>-1.2058516326574065E-3</v>
      </c>
      <c r="L218" s="1"/>
      <c r="M218" s="1"/>
      <c r="N218" s="1"/>
      <c r="P218" s="1"/>
      <c r="Q218" s="1"/>
      <c r="R218" s="1"/>
    </row>
    <row r="219" spans="1:18" s="60" customFormat="1" ht="15.75" x14ac:dyDescent="0.25">
      <c r="A219" s="37" t="s">
        <v>134</v>
      </c>
      <c r="B219" s="28">
        <v>88.28432232778934</v>
      </c>
      <c r="C219" s="28">
        <v>88.28432232778934</v>
      </c>
      <c r="D219" s="28"/>
      <c r="E219" s="28">
        <f t="shared" si="6"/>
        <v>0</v>
      </c>
      <c r="F219" s="28"/>
      <c r="G219" s="28">
        <v>0.41309729488652214</v>
      </c>
      <c r="H219" s="28">
        <v>0.41309729488652225</v>
      </c>
      <c r="I219"/>
      <c r="J219" s="28">
        <f t="shared" si="7"/>
        <v>0</v>
      </c>
      <c r="L219" s="1"/>
      <c r="M219" s="1"/>
      <c r="N219" s="1"/>
      <c r="P219" s="1"/>
      <c r="Q219" s="1"/>
      <c r="R219" s="1"/>
    </row>
    <row r="220" spans="1:18" s="4" customFormat="1" ht="15.75" x14ac:dyDescent="0.25">
      <c r="A220" s="61" t="s">
        <v>126</v>
      </c>
      <c r="B220" s="62">
        <v>88.28432232778934</v>
      </c>
      <c r="C220" s="62">
        <v>88.28432232778934</v>
      </c>
      <c r="D220" s="62"/>
      <c r="E220" s="62">
        <f t="shared" si="6"/>
        <v>0</v>
      </c>
      <c r="F220" s="62"/>
      <c r="G220" s="62">
        <v>0.41309729488652214</v>
      </c>
      <c r="H220" s="62">
        <v>0.41309729488652225</v>
      </c>
      <c r="I220" s="60"/>
      <c r="J220" s="62">
        <f t="shared" si="7"/>
        <v>0</v>
      </c>
      <c r="L220" s="1"/>
      <c r="M220" s="1"/>
      <c r="N220" s="1"/>
      <c r="P220" s="1"/>
      <c r="Q220" s="1"/>
      <c r="R220" s="1"/>
    </row>
    <row r="221" spans="1:18" s="60" customFormat="1" ht="15.75" x14ac:dyDescent="0.25">
      <c r="A221" s="39" t="s">
        <v>200</v>
      </c>
      <c r="B221" s="28">
        <v>88.28432232778934</v>
      </c>
      <c r="C221" s="28">
        <v>88.28432232778934</v>
      </c>
      <c r="D221" s="28"/>
      <c r="E221" s="28">
        <f t="shared" si="6"/>
        <v>0</v>
      </c>
      <c r="F221" s="28"/>
      <c r="G221" s="28">
        <v>0.41309729488652214</v>
      </c>
      <c r="H221" s="28">
        <v>0.41309729488652225</v>
      </c>
      <c r="I221"/>
      <c r="J221" s="28">
        <f t="shared" si="7"/>
        <v>0</v>
      </c>
      <c r="L221" s="1"/>
      <c r="M221" s="1"/>
      <c r="N221" s="1"/>
      <c r="P221" s="1"/>
      <c r="Q221" s="1"/>
      <c r="R221" s="1"/>
    </row>
    <row r="222" spans="1:18" s="4" customFormat="1" ht="15.75" x14ac:dyDescent="0.25">
      <c r="A222" s="64" t="s">
        <v>133</v>
      </c>
      <c r="B222" s="62">
        <v>100</v>
      </c>
      <c r="C222" s="62">
        <v>100</v>
      </c>
      <c r="D222" s="62"/>
      <c r="E222" s="62">
        <f t="shared" si="6"/>
        <v>0</v>
      </c>
      <c r="F222" s="62"/>
      <c r="G222" s="62">
        <v>1.4690002737164949</v>
      </c>
      <c r="H222" s="62">
        <v>1.4690002737164951</v>
      </c>
      <c r="I222" s="60"/>
      <c r="J222" s="62">
        <f t="shared" si="7"/>
        <v>0</v>
      </c>
      <c r="L222" s="1"/>
      <c r="M222" s="1"/>
      <c r="N222" s="1"/>
      <c r="P222" s="1"/>
      <c r="Q222" s="1"/>
      <c r="R222" s="1"/>
    </row>
    <row r="223" spans="1:18" s="60" customFormat="1" ht="15.75" x14ac:dyDescent="0.25">
      <c r="A223" s="38" t="s">
        <v>186</v>
      </c>
      <c r="B223" s="28">
        <v>100</v>
      </c>
      <c r="C223" s="28">
        <v>100</v>
      </c>
      <c r="D223" s="28"/>
      <c r="E223" s="28">
        <f t="shared" si="6"/>
        <v>0</v>
      </c>
      <c r="F223" s="28"/>
      <c r="G223" s="28">
        <v>1.4690002737164949</v>
      </c>
      <c r="H223" s="28">
        <v>1.4690002737164951</v>
      </c>
      <c r="I223"/>
      <c r="J223" s="28">
        <f t="shared" si="7"/>
        <v>0</v>
      </c>
      <c r="L223" s="1"/>
      <c r="M223" s="1"/>
      <c r="N223" s="1"/>
      <c r="P223" s="1"/>
      <c r="Q223" s="1"/>
      <c r="R223" s="1"/>
    </row>
    <row r="224" spans="1:18" s="4" customFormat="1" ht="15.75" x14ac:dyDescent="0.25">
      <c r="A224" s="67" t="s">
        <v>133</v>
      </c>
      <c r="B224" s="62">
        <v>100</v>
      </c>
      <c r="C224" s="62">
        <v>100</v>
      </c>
      <c r="D224" s="62"/>
      <c r="E224" s="62">
        <f t="shared" si="6"/>
        <v>0</v>
      </c>
      <c r="F224" s="62"/>
      <c r="G224" s="62">
        <v>1.4690002737164949</v>
      </c>
      <c r="H224" s="62">
        <v>1.4690002737164951</v>
      </c>
      <c r="I224" s="60"/>
      <c r="J224" s="62">
        <f t="shared" si="7"/>
        <v>0</v>
      </c>
      <c r="L224" s="1"/>
      <c r="M224" s="1"/>
      <c r="N224" s="1"/>
      <c r="P224" s="1"/>
      <c r="Q224" s="1"/>
      <c r="R224" s="1"/>
    </row>
    <row r="225" spans="1:10" ht="6.75" customHeight="1" x14ac:dyDescent="0.25">
      <c r="A225" s="47"/>
      <c r="B225" s="46"/>
      <c r="C225" s="46"/>
      <c r="D225" s="46"/>
      <c r="E225" s="46"/>
      <c r="F225" s="46"/>
      <c r="G225" s="46"/>
      <c r="H225" s="46"/>
      <c r="I225" s="31"/>
      <c r="J225" s="46"/>
    </row>
    <row r="226" spans="1:10" x14ac:dyDescent="0.25">
      <c r="A226" s="139" t="s">
        <v>54</v>
      </c>
      <c r="B226" s="140"/>
      <c r="C226" s="140"/>
    </row>
    <row r="227" spans="1:10" ht="409.6" customHeight="1" x14ac:dyDescent="0.25">
      <c r="A227" s="23"/>
      <c r="B227" s="8"/>
      <c r="C227" s="8"/>
    </row>
  </sheetData>
  <sortState ref="B230:C243">
    <sortCondition ref="B230"/>
  </sortState>
  <mergeCells count="4">
    <mergeCell ref="A3:A4"/>
    <mergeCell ref="G3:H3"/>
    <mergeCell ref="A226:C226"/>
    <mergeCell ref="B3:C3"/>
  </mergeCells>
  <pageMargins left="0.17" right="0.19" top="0.42" bottom="0.41" header="0.3" footer="0.3"/>
  <pageSetup paperSize="9" scale="7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27"/>
  <sheetViews>
    <sheetView view="pageBreakPreview" topLeftCell="A196" zoomScaleSheetLayoutView="100" workbookViewId="0">
      <selection activeCell="E12" sqref="E12"/>
    </sheetView>
  </sheetViews>
  <sheetFormatPr defaultRowHeight="15" x14ac:dyDescent="0.25"/>
  <cols>
    <col min="1" max="1" width="57.42578125" style="4" customWidth="1"/>
    <col min="2" max="3" width="9.7109375" style="3" bestFit="1" customWidth="1"/>
    <col min="4" max="4" width="1.85546875" customWidth="1"/>
    <col min="5" max="5" width="12" customWidth="1"/>
    <col min="6" max="6" width="1.85546875" customWidth="1"/>
    <col min="7" max="8" width="9.7109375" bestFit="1" customWidth="1"/>
    <col min="9" max="9" width="1.85546875" customWidth="1"/>
    <col min="10" max="10" width="12.140625" bestFit="1" customWidth="1"/>
  </cols>
  <sheetData>
    <row r="1" spans="1:11" ht="15.75" x14ac:dyDescent="0.25">
      <c r="A1" s="56" t="s">
        <v>257</v>
      </c>
      <c r="B1" s="33"/>
      <c r="C1" s="33"/>
      <c r="D1" s="44"/>
    </row>
    <row r="2" spans="1:11" ht="6" customHeight="1" x14ac:dyDescent="0.25">
      <c r="A2" s="45"/>
      <c r="B2" s="46"/>
      <c r="C2" s="46"/>
      <c r="D2" s="31"/>
      <c r="E2" s="31"/>
      <c r="F2" s="31"/>
      <c r="G2" s="31"/>
      <c r="H2" s="31"/>
      <c r="I2" s="31"/>
      <c r="J2" s="31"/>
    </row>
    <row r="3" spans="1:11" ht="45" customHeight="1" x14ac:dyDescent="0.25">
      <c r="A3" s="136" t="s">
        <v>56</v>
      </c>
      <c r="B3" s="141" t="s">
        <v>242</v>
      </c>
      <c r="C3" s="141"/>
      <c r="D3" s="82"/>
      <c r="E3" s="133" t="s">
        <v>243</v>
      </c>
      <c r="F3" s="83"/>
      <c r="G3" s="142" t="s">
        <v>244</v>
      </c>
      <c r="H3" s="142"/>
      <c r="I3" s="83"/>
      <c r="J3" s="84" t="s">
        <v>245</v>
      </c>
    </row>
    <row r="4" spans="1:11" ht="30" x14ac:dyDescent="0.25">
      <c r="A4" s="137"/>
      <c r="B4" s="89">
        <v>42463</v>
      </c>
      <c r="C4" s="128">
        <v>42493</v>
      </c>
      <c r="D4" s="90"/>
      <c r="E4" s="91" t="s">
        <v>262</v>
      </c>
      <c r="F4" s="90"/>
      <c r="G4" s="89">
        <v>42463</v>
      </c>
      <c r="H4" s="128">
        <v>42493</v>
      </c>
      <c r="I4" s="90"/>
      <c r="J4" s="91" t="s">
        <v>263</v>
      </c>
      <c r="K4" s="92"/>
    </row>
    <row r="5" spans="1:11" s="60" customFormat="1" ht="15.75" x14ac:dyDescent="0.25">
      <c r="A5" s="65" t="s">
        <v>241</v>
      </c>
      <c r="B5" s="98">
        <v>107.64143873197617</v>
      </c>
      <c r="C5" s="98">
        <v>107.70207649008842</v>
      </c>
      <c r="D5" s="59"/>
      <c r="E5" s="59">
        <f t="shared" ref="E5:E68" si="0">((C5/B5-1)*100)</f>
        <v>5.6333098875827048E-2</v>
      </c>
      <c r="F5" s="59"/>
      <c r="G5" s="98">
        <v>107.64143873197617</v>
      </c>
      <c r="H5" s="98">
        <v>107.70207649008842</v>
      </c>
      <c r="J5" s="59">
        <f>H5-G5</f>
        <v>6.063775811225014E-2</v>
      </c>
    </row>
    <row r="6" spans="1:11" ht="9.75" customHeight="1" x14ac:dyDescent="0.25">
      <c r="A6" s="42"/>
      <c r="B6" s="42"/>
      <c r="C6" s="42"/>
      <c r="D6" s="42"/>
      <c r="E6" s="42"/>
      <c r="F6" s="42"/>
      <c r="G6" s="42"/>
      <c r="H6" s="42"/>
      <c r="I6" s="42"/>
      <c r="J6" s="42"/>
    </row>
    <row r="7" spans="1:11" ht="15.75" x14ac:dyDescent="0.25">
      <c r="A7" s="36" t="s">
        <v>127</v>
      </c>
      <c r="B7" s="41">
        <v>105.27733427594758</v>
      </c>
      <c r="C7" s="41">
        <v>105.21547911053709</v>
      </c>
      <c r="D7" s="41"/>
      <c r="E7" s="41">
        <f t="shared" si="0"/>
        <v>-5.8754494341928254E-2</v>
      </c>
      <c r="F7" s="41"/>
      <c r="G7" s="41">
        <v>25.039279739056482</v>
      </c>
      <c r="H7" s="41">
        <v>25.024568036858945</v>
      </c>
      <c r="J7" s="41">
        <f>H7-G7</f>
        <v>-1.4711702197537591E-2</v>
      </c>
    </row>
    <row r="8" spans="1:11" s="60" customFormat="1" ht="15.75" x14ac:dyDescent="0.25">
      <c r="A8" s="64" t="s">
        <v>57</v>
      </c>
      <c r="B8" s="62">
        <v>105.35140422538282</v>
      </c>
      <c r="C8" s="62">
        <v>105.2103005319771</v>
      </c>
      <c r="D8" s="62"/>
      <c r="E8" s="62">
        <f t="shared" si="0"/>
        <v>-0.13393622462198884</v>
      </c>
      <c r="F8" s="62"/>
      <c r="G8" s="62">
        <v>22.781085790301404</v>
      </c>
      <c r="H8" s="62">
        <v>22.750573664065978</v>
      </c>
      <c r="J8" s="62">
        <f t="shared" ref="J8:J71" si="1">H8-G8</f>
        <v>-3.0512126235425541E-2</v>
      </c>
    </row>
    <row r="9" spans="1:11" ht="15.75" x14ac:dyDescent="0.25">
      <c r="A9" s="38" t="s">
        <v>58</v>
      </c>
      <c r="B9" s="28">
        <v>103.79849435897809</v>
      </c>
      <c r="C9" s="28">
        <v>103.63452006980452</v>
      </c>
      <c r="D9" s="28"/>
      <c r="E9" s="28">
        <f t="shared" si="0"/>
        <v>-0.1579736682947197</v>
      </c>
      <c r="F9" s="28"/>
      <c r="G9" s="28">
        <v>3.0284805763888736</v>
      </c>
      <c r="H9" s="28">
        <v>3.0236963745287593</v>
      </c>
      <c r="J9" s="28">
        <f t="shared" si="1"/>
        <v>-4.784201860114301E-3</v>
      </c>
    </row>
    <row r="10" spans="1:11" s="60" customFormat="1" ht="15.75" x14ac:dyDescent="0.25">
      <c r="A10" s="67" t="s">
        <v>6</v>
      </c>
      <c r="B10" s="62">
        <v>102.32910451152885</v>
      </c>
      <c r="C10" s="62">
        <v>102.32910451152885</v>
      </c>
      <c r="D10" s="62"/>
      <c r="E10" s="62">
        <f t="shared" si="0"/>
        <v>0</v>
      </c>
      <c r="F10" s="62"/>
      <c r="G10" s="62">
        <v>0.77567579267431441</v>
      </c>
      <c r="H10" s="62">
        <v>0.77567579267431441</v>
      </c>
      <c r="J10" s="62">
        <f t="shared" si="1"/>
        <v>0</v>
      </c>
    </row>
    <row r="11" spans="1:11" ht="15.75" x14ac:dyDescent="0.25">
      <c r="A11" s="39" t="s">
        <v>7</v>
      </c>
      <c r="B11" s="28">
        <v>99.536031595147151</v>
      </c>
      <c r="C11" s="28">
        <v>99.546379770992715</v>
      </c>
      <c r="D11" s="28"/>
      <c r="E11" s="28">
        <f t="shared" si="0"/>
        <v>1.0396411912072523E-2</v>
      </c>
      <c r="F11" s="28"/>
      <c r="G11" s="28">
        <v>0.44296017658187875</v>
      </c>
      <c r="H11" s="28">
        <v>0.44300622854644273</v>
      </c>
      <c r="J11" s="28">
        <f t="shared" si="1"/>
        <v>4.6051964563975645E-5</v>
      </c>
    </row>
    <row r="12" spans="1:11" s="60" customFormat="1" ht="15.75" x14ac:dyDescent="0.25">
      <c r="A12" s="67" t="s">
        <v>59</v>
      </c>
      <c r="B12" s="62">
        <v>114.53805612864082</v>
      </c>
      <c r="C12" s="62">
        <v>114.56305243950135</v>
      </c>
      <c r="D12" s="62"/>
      <c r="E12" s="62">
        <f t="shared" si="0"/>
        <v>2.1823585719360494E-2</v>
      </c>
      <c r="F12" s="62"/>
      <c r="G12" s="62">
        <v>0.38098710992887874</v>
      </c>
      <c r="H12" s="62">
        <v>0.38107025497739383</v>
      </c>
      <c r="J12" s="62">
        <f t="shared" si="1"/>
        <v>8.3145048515087527E-5</v>
      </c>
    </row>
    <row r="13" spans="1:11" ht="15.75" x14ac:dyDescent="0.25">
      <c r="A13" s="39" t="s">
        <v>60</v>
      </c>
      <c r="B13" s="28">
        <v>93.640642299799708</v>
      </c>
      <c r="C13" s="28">
        <v>93.640232056305834</v>
      </c>
      <c r="D13" s="28"/>
      <c r="E13" s="28">
        <f t="shared" si="0"/>
        <v>-4.38104100741743E-4</v>
      </c>
      <c r="F13" s="28"/>
      <c r="G13" s="28">
        <v>0.28780730439137958</v>
      </c>
      <c r="H13" s="28">
        <v>0.28780604349577676</v>
      </c>
      <c r="J13" s="28">
        <f t="shared" si="1"/>
        <v>-1.2608956028170581E-6</v>
      </c>
    </row>
    <row r="14" spans="1:11" s="60" customFormat="1" ht="15.75" x14ac:dyDescent="0.25">
      <c r="A14" s="67" t="s">
        <v>61</v>
      </c>
      <c r="B14" s="62">
        <v>106.18116907072407</v>
      </c>
      <c r="C14" s="62">
        <v>105.72406687102878</v>
      </c>
      <c r="D14" s="62"/>
      <c r="E14" s="62">
        <f t="shared" si="0"/>
        <v>-0.4304927170191708</v>
      </c>
      <c r="F14" s="62"/>
      <c r="G14" s="62">
        <v>1.1410501928124217</v>
      </c>
      <c r="H14" s="62">
        <v>1.1361380548348312</v>
      </c>
      <c r="J14" s="62">
        <f t="shared" si="1"/>
        <v>-4.9121379775904916E-3</v>
      </c>
    </row>
    <row r="15" spans="1:11" ht="15.75" x14ac:dyDescent="0.25">
      <c r="A15" s="38" t="s">
        <v>62</v>
      </c>
      <c r="B15" s="28">
        <v>101.98531784973375</v>
      </c>
      <c r="C15" s="28">
        <v>101.86047239697523</v>
      </c>
      <c r="D15" s="28"/>
      <c r="E15" s="28">
        <f t="shared" si="0"/>
        <v>-0.12241512346166106</v>
      </c>
      <c r="F15" s="28"/>
      <c r="G15" s="28">
        <v>1.3205348620347845</v>
      </c>
      <c r="H15" s="28">
        <v>1.3189183276530705</v>
      </c>
      <c r="J15" s="28">
        <f t="shared" si="1"/>
        <v>-1.6165343817140521E-3</v>
      </c>
    </row>
    <row r="16" spans="1:11" s="60" customFormat="1" ht="15.75" x14ac:dyDescent="0.25">
      <c r="A16" s="67" t="s">
        <v>188</v>
      </c>
      <c r="B16" s="62">
        <v>123.33763237043213</v>
      </c>
      <c r="C16" s="62">
        <v>123.48812285388625</v>
      </c>
      <c r="D16" s="62"/>
      <c r="E16" s="62">
        <f t="shared" si="0"/>
        <v>0.12201505782285516</v>
      </c>
      <c r="F16" s="62"/>
      <c r="G16" s="62">
        <v>0.19499811060287434</v>
      </c>
      <c r="H16" s="62">
        <v>0.19523603766027992</v>
      </c>
      <c r="J16" s="62">
        <f t="shared" si="1"/>
        <v>2.3792705740557918E-4</v>
      </c>
    </row>
    <row r="17" spans="1:10" ht="15.75" x14ac:dyDescent="0.25">
      <c r="A17" s="39" t="s">
        <v>187</v>
      </c>
      <c r="B17" s="28">
        <v>98.351138705230426</v>
      </c>
      <c r="C17" s="28">
        <v>98.245564344574049</v>
      </c>
      <c r="D17" s="28"/>
      <c r="E17" s="28">
        <f t="shared" si="0"/>
        <v>-0.10734431959430468</v>
      </c>
      <c r="F17" s="28"/>
      <c r="G17" s="28">
        <v>0.82826146224998165</v>
      </c>
      <c r="H17" s="28">
        <v>0.82737237061886759</v>
      </c>
      <c r="J17" s="28">
        <f t="shared" si="1"/>
        <v>-8.8909163111405842E-4</v>
      </c>
    </row>
    <row r="18" spans="1:10" s="60" customFormat="1" ht="15.75" x14ac:dyDescent="0.25">
      <c r="A18" s="67" t="s">
        <v>189</v>
      </c>
      <c r="B18" s="62">
        <v>100.91494827837693</v>
      </c>
      <c r="C18" s="62">
        <v>100.58723774275688</v>
      </c>
      <c r="D18" s="62"/>
      <c r="E18" s="62">
        <f t="shared" si="0"/>
        <v>-0.32473933863201854</v>
      </c>
      <c r="F18" s="62"/>
      <c r="G18" s="62">
        <v>0.29727528918192875</v>
      </c>
      <c r="H18" s="62">
        <v>0.29630991937392293</v>
      </c>
      <c r="J18" s="62">
        <f t="shared" si="1"/>
        <v>-9.6536980800582262E-4</v>
      </c>
    </row>
    <row r="19" spans="1:10" ht="15.75" x14ac:dyDescent="0.25">
      <c r="A19" s="38" t="s">
        <v>63</v>
      </c>
      <c r="B19" s="28">
        <v>103.73489000571679</v>
      </c>
      <c r="C19" s="28">
        <v>103.30150683961087</v>
      </c>
      <c r="D19" s="28"/>
      <c r="E19" s="28">
        <f t="shared" si="0"/>
        <v>-0.41777955910691222</v>
      </c>
      <c r="F19" s="28"/>
      <c r="G19" s="28">
        <v>7.9283771770590565</v>
      </c>
      <c r="H19" s="28">
        <v>7.8952540378444063</v>
      </c>
      <c r="J19" s="28">
        <f t="shared" si="1"/>
        <v>-3.3123139214650266E-2</v>
      </c>
    </row>
    <row r="20" spans="1:10" s="60" customFormat="1" ht="15.75" x14ac:dyDescent="0.25">
      <c r="A20" s="67" t="s">
        <v>190</v>
      </c>
      <c r="B20" s="62">
        <v>108.96916338492825</v>
      </c>
      <c r="C20" s="62">
        <v>108.93004807237294</v>
      </c>
      <c r="D20" s="62"/>
      <c r="E20" s="62">
        <f t="shared" si="0"/>
        <v>-3.5895762929860631E-2</v>
      </c>
      <c r="F20" s="62"/>
      <c r="G20" s="62">
        <v>4.114195019864292</v>
      </c>
      <c r="H20" s="62">
        <v>4.1127181981734902</v>
      </c>
      <c r="J20" s="62">
        <f t="shared" si="1"/>
        <v>-1.4768216908018772E-3</v>
      </c>
    </row>
    <row r="21" spans="1:10" ht="15.75" x14ac:dyDescent="0.25">
      <c r="A21" s="39" t="s">
        <v>191</v>
      </c>
      <c r="B21" s="28">
        <v>119.28939409982323</v>
      </c>
      <c r="C21" s="28">
        <v>118.93493020139208</v>
      </c>
      <c r="D21" s="28"/>
      <c r="E21" s="28">
        <f t="shared" si="0"/>
        <v>-0.29714619736816994</v>
      </c>
      <c r="F21" s="28"/>
      <c r="G21" s="28">
        <v>0.83582411866232487</v>
      </c>
      <c r="H21" s="28">
        <v>0.83334049907703389</v>
      </c>
      <c r="J21" s="28">
        <f t="shared" si="1"/>
        <v>-2.4836195852909748E-3</v>
      </c>
    </row>
    <row r="22" spans="1:10" s="60" customFormat="1" ht="15.75" x14ac:dyDescent="0.25">
      <c r="A22" s="67" t="s">
        <v>192</v>
      </c>
      <c r="B22" s="62">
        <v>94.052593965829814</v>
      </c>
      <c r="C22" s="62">
        <v>93.131674669802294</v>
      </c>
      <c r="D22" s="62"/>
      <c r="E22" s="62">
        <f t="shared" si="0"/>
        <v>-0.9791535322907774</v>
      </c>
      <c r="F22" s="62"/>
      <c r="G22" s="62">
        <v>2.9783580385324386</v>
      </c>
      <c r="H22" s="62">
        <v>2.949195340593882</v>
      </c>
      <c r="J22" s="62">
        <f t="shared" si="1"/>
        <v>-2.9162697938556637E-2</v>
      </c>
    </row>
    <row r="23" spans="1:10" ht="15.75" x14ac:dyDescent="0.25">
      <c r="A23" s="38" t="s">
        <v>152</v>
      </c>
      <c r="B23" s="28">
        <v>103.6264779857641</v>
      </c>
      <c r="C23" s="28">
        <v>103.4129527902976</v>
      </c>
      <c r="D23" s="28"/>
      <c r="E23" s="28">
        <f t="shared" si="0"/>
        <v>-0.20605273827393189</v>
      </c>
      <c r="F23" s="28"/>
      <c r="G23" s="28">
        <v>3.7168366065806584</v>
      </c>
      <c r="H23" s="28">
        <v>3.7091779629756316</v>
      </c>
      <c r="J23" s="28">
        <f t="shared" si="1"/>
        <v>-7.6586436050267714E-3</v>
      </c>
    </row>
    <row r="24" spans="1:10" s="60" customFormat="1" ht="15.75" x14ac:dyDescent="0.25">
      <c r="A24" s="67" t="s">
        <v>64</v>
      </c>
      <c r="B24" s="62">
        <v>106.66821002323181</v>
      </c>
      <c r="C24" s="62">
        <v>106.66821002323181</v>
      </c>
      <c r="D24" s="62"/>
      <c r="E24" s="62">
        <f t="shared" si="0"/>
        <v>0</v>
      </c>
      <c r="F24" s="62"/>
      <c r="G24" s="62">
        <v>0.10689415121418118</v>
      </c>
      <c r="H24" s="62">
        <v>0.10689415121418118</v>
      </c>
      <c r="J24" s="62">
        <f t="shared" si="1"/>
        <v>0</v>
      </c>
    </row>
    <row r="25" spans="1:10" ht="15.75" x14ac:dyDescent="0.25">
      <c r="A25" s="39" t="s">
        <v>65</v>
      </c>
      <c r="B25" s="28">
        <v>105.21578427297069</v>
      </c>
      <c r="C25" s="28">
        <v>105.09967909281791</v>
      </c>
      <c r="D25" s="28"/>
      <c r="E25" s="28">
        <f t="shared" si="0"/>
        <v>-0.11034958390991889</v>
      </c>
      <c r="F25" s="28"/>
      <c r="G25" s="28">
        <v>2.4180564275462051</v>
      </c>
      <c r="H25" s="28">
        <v>2.4153881123397012</v>
      </c>
      <c r="J25" s="28">
        <f t="shared" si="1"/>
        <v>-2.6683152065039017E-3</v>
      </c>
    </row>
    <row r="26" spans="1:10" s="60" customFormat="1" ht="15.75" x14ac:dyDescent="0.25">
      <c r="A26" s="67" t="s">
        <v>193</v>
      </c>
      <c r="B26" s="62">
        <v>108.33248217183173</v>
      </c>
      <c r="C26" s="62">
        <v>107.87039204700443</v>
      </c>
      <c r="D26" s="62"/>
      <c r="E26" s="62">
        <f t="shared" si="0"/>
        <v>-0.42654808194494409</v>
      </c>
      <c r="F26" s="62"/>
      <c r="G26" s="62">
        <v>0.25043538874943305</v>
      </c>
      <c r="H26" s="62">
        <v>0.24936716140221099</v>
      </c>
      <c r="J26" s="62">
        <f t="shared" si="1"/>
        <v>-1.0682273472220616E-3</v>
      </c>
    </row>
    <row r="27" spans="1:10" ht="15.75" x14ac:dyDescent="0.25">
      <c r="A27" s="39" t="s">
        <v>194</v>
      </c>
      <c r="B27" s="28">
        <v>101.9874691835879</v>
      </c>
      <c r="C27" s="28">
        <v>102.33763945790454</v>
      </c>
      <c r="D27" s="28"/>
      <c r="E27" s="28">
        <f t="shared" si="0"/>
        <v>0.34334637100004173</v>
      </c>
      <c r="F27" s="28"/>
      <c r="G27" s="28">
        <v>2.9729520506082859E-2</v>
      </c>
      <c r="H27" s="28">
        <v>2.9831595735856208E-2</v>
      </c>
      <c r="J27" s="28">
        <f t="shared" si="1"/>
        <v>1.0207522977334973E-4</v>
      </c>
    </row>
    <row r="28" spans="1:10" s="60" customFormat="1" ht="15.75" x14ac:dyDescent="0.25">
      <c r="A28" s="67" t="s">
        <v>66</v>
      </c>
      <c r="B28" s="62">
        <v>100.18794430547079</v>
      </c>
      <c r="C28" s="62">
        <v>100.69043117534584</v>
      </c>
      <c r="D28" s="62"/>
      <c r="E28" s="62">
        <f t="shared" si="0"/>
        <v>0.50154424602522063</v>
      </c>
      <c r="F28" s="62"/>
      <c r="G28" s="62">
        <v>0.57265431269193223</v>
      </c>
      <c r="H28" s="62">
        <v>0.57552642744685389</v>
      </c>
      <c r="J28" s="62">
        <f t="shared" si="1"/>
        <v>2.8721147549216619E-3</v>
      </c>
    </row>
    <row r="29" spans="1:10" ht="15.75" x14ac:dyDescent="0.25">
      <c r="A29" s="39" t="s">
        <v>8</v>
      </c>
      <c r="B29" s="28">
        <v>95.120436117986486</v>
      </c>
      <c r="C29" s="28">
        <v>93.18577840576414</v>
      </c>
      <c r="D29" s="28"/>
      <c r="E29" s="28">
        <f t="shared" si="0"/>
        <v>-2.0339033242263715</v>
      </c>
      <c r="F29" s="28"/>
      <c r="G29" s="28">
        <v>0.33906680587282406</v>
      </c>
      <c r="H29" s="28">
        <v>0.33217051483682852</v>
      </c>
      <c r="J29" s="28">
        <f t="shared" si="1"/>
        <v>-6.8962910359955387E-3</v>
      </c>
    </row>
    <row r="30" spans="1:10" s="60" customFormat="1" ht="15.75" x14ac:dyDescent="0.25">
      <c r="A30" s="61" t="s">
        <v>153</v>
      </c>
      <c r="B30" s="62">
        <v>89.755304272543924</v>
      </c>
      <c r="C30" s="62">
        <v>90.067384229285949</v>
      </c>
      <c r="D30" s="62"/>
      <c r="E30" s="62">
        <f t="shared" si="0"/>
        <v>0.34770085096518244</v>
      </c>
      <c r="F30" s="62"/>
      <c r="G30" s="62">
        <v>0.5270917442773625</v>
      </c>
      <c r="H30" s="62">
        <v>0.5289244467575821</v>
      </c>
      <c r="J30" s="62">
        <f t="shared" si="1"/>
        <v>1.8327024802196057E-3</v>
      </c>
    </row>
    <row r="31" spans="1:10" ht="15.75" x14ac:dyDescent="0.25">
      <c r="A31" s="39" t="s">
        <v>195</v>
      </c>
      <c r="B31" s="28">
        <v>91.545102517484011</v>
      </c>
      <c r="C31" s="28">
        <v>91.488693198397868</v>
      </c>
      <c r="D31" s="28"/>
      <c r="E31" s="28">
        <f t="shared" si="0"/>
        <v>-6.1619155514480717E-2</v>
      </c>
      <c r="F31" s="28"/>
      <c r="G31" s="28">
        <v>1.6125431978851756E-2</v>
      </c>
      <c r="H31" s="28">
        <v>1.6115495623843325E-2</v>
      </c>
      <c r="J31" s="28">
        <f t="shared" si="1"/>
        <v>-9.9363550084309582E-6</v>
      </c>
    </row>
    <row r="32" spans="1:10" s="60" customFormat="1" ht="15.75" x14ac:dyDescent="0.25">
      <c r="A32" s="67" t="s">
        <v>67</v>
      </c>
      <c r="B32" s="62">
        <v>134.33320514113623</v>
      </c>
      <c r="C32" s="62">
        <v>135.17030174662267</v>
      </c>
      <c r="D32" s="62"/>
      <c r="E32" s="62">
        <f t="shared" si="0"/>
        <v>0.62314943249284216</v>
      </c>
      <c r="F32" s="62"/>
      <c r="G32" s="62">
        <v>4.5171862315546867E-2</v>
      </c>
      <c r="H32" s="62">
        <v>4.5453350519212649E-2</v>
      </c>
      <c r="J32" s="62">
        <f t="shared" si="1"/>
        <v>2.8148820366578203E-4</v>
      </c>
    </row>
    <row r="33" spans="1:10" ht="15.75" x14ac:dyDescent="0.25">
      <c r="A33" s="39" t="s">
        <v>68</v>
      </c>
      <c r="B33" s="28">
        <v>86.899894550743426</v>
      </c>
      <c r="C33" s="28">
        <v>87.191147109174608</v>
      </c>
      <c r="D33" s="28"/>
      <c r="E33" s="28">
        <f t="shared" si="0"/>
        <v>0.33515870178773</v>
      </c>
      <c r="F33" s="28"/>
      <c r="G33" s="28">
        <v>0.46579444998296388</v>
      </c>
      <c r="H33" s="28">
        <v>0.46735560061452613</v>
      </c>
      <c r="J33" s="28">
        <f t="shared" si="1"/>
        <v>1.5611506315622581E-3</v>
      </c>
    </row>
    <row r="34" spans="1:10" s="60" customFormat="1" ht="15.75" x14ac:dyDescent="0.25">
      <c r="A34" s="61" t="s">
        <v>69</v>
      </c>
      <c r="B34" s="62">
        <v>136.24075312042828</v>
      </c>
      <c r="C34" s="62">
        <v>137.7026358942654</v>
      </c>
      <c r="D34" s="62"/>
      <c r="E34" s="62">
        <f t="shared" si="0"/>
        <v>1.0730143076535192</v>
      </c>
      <c r="F34" s="62"/>
      <c r="G34" s="62">
        <v>1.696107942964979</v>
      </c>
      <c r="H34" s="62">
        <v>1.714307423866241</v>
      </c>
      <c r="J34" s="62">
        <f t="shared" si="1"/>
        <v>1.8199480901262E-2</v>
      </c>
    </row>
    <row r="35" spans="1:10" ht="15.75" x14ac:dyDescent="0.25">
      <c r="A35" s="39" t="s">
        <v>70</v>
      </c>
      <c r="B35" s="28">
        <v>106.1246695428126</v>
      </c>
      <c r="C35" s="28">
        <v>109.34320777361883</v>
      </c>
      <c r="D35" s="28"/>
      <c r="E35" s="28">
        <f t="shared" si="0"/>
        <v>3.0327898731480341</v>
      </c>
      <c r="F35" s="28"/>
      <c r="G35" s="28">
        <v>0.22839801632580589</v>
      </c>
      <c r="H35" s="28">
        <v>0.23532484823540595</v>
      </c>
      <c r="J35" s="28">
        <f t="shared" si="1"/>
        <v>6.9268319096000563E-3</v>
      </c>
    </row>
    <row r="36" spans="1:10" s="60" customFormat="1" ht="15.75" x14ac:dyDescent="0.25">
      <c r="A36" s="67" t="s">
        <v>9</v>
      </c>
      <c r="B36" s="62">
        <v>132.15004208610176</v>
      </c>
      <c r="C36" s="62">
        <v>137.22497329729114</v>
      </c>
      <c r="D36" s="62"/>
      <c r="E36" s="62">
        <f t="shared" si="0"/>
        <v>3.8402796783695514</v>
      </c>
      <c r="F36" s="62"/>
      <c r="G36" s="62">
        <v>0.36335753935764742</v>
      </c>
      <c r="H36" s="62">
        <v>0.37731148510142282</v>
      </c>
      <c r="J36" s="62">
        <f t="shared" si="1"/>
        <v>1.3953945743775398E-2</v>
      </c>
    </row>
    <row r="37" spans="1:10" ht="15.75" x14ac:dyDescent="0.25">
      <c r="A37" s="39" t="s">
        <v>10</v>
      </c>
      <c r="B37" s="28">
        <v>102.95531039916068</v>
      </c>
      <c r="C37" s="28">
        <v>105.56165898256415</v>
      </c>
      <c r="D37" s="28"/>
      <c r="E37" s="28">
        <f t="shared" si="0"/>
        <v>2.5315338988329827</v>
      </c>
      <c r="F37" s="28"/>
      <c r="G37" s="28">
        <v>0.16420505810492048</v>
      </c>
      <c r="H37" s="28">
        <v>0.16836196481444493</v>
      </c>
      <c r="J37" s="28">
        <f t="shared" si="1"/>
        <v>4.156906709524455E-3</v>
      </c>
    </row>
    <row r="38" spans="1:10" s="60" customFormat="1" ht="15.75" x14ac:dyDescent="0.25">
      <c r="A38" s="67" t="s">
        <v>196</v>
      </c>
      <c r="B38" s="62">
        <v>155.45387638545111</v>
      </c>
      <c r="C38" s="62">
        <v>151.7942694427378</v>
      </c>
      <c r="D38" s="62"/>
      <c r="E38" s="62">
        <f t="shared" si="0"/>
        <v>-2.3541432531661299</v>
      </c>
      <c r="F38" s="62"/>
      <c r="G38" s="62">
        <v>0.46237049646808426</v>
      </c>
      <c r="H38" s="62">
        <v>0.45148563262085012</v>
      </c>
      <c r="J38" s="62">
        <f t="shared" si="1"/>
        <v>-1.0884863847234139E-2</v>
      </c>
    </row>
    <row r="39" spans="1:10" ht="15.75" x14ac:dyDescent="0.25">
      <c r="A39" s="39" t="s">
        <v>71</v>
      </c>
      <c r="B39" s="28">
        <v>182.57721421005061</v>
      </c>
      <c r="C39" s="28">
        <v>183.97719416703791</v>
      </c>
      <c r="D39" s="28"/>
      <c r="E39" s="28">
        <f t="shared" si="0"/>
        <v>0.76678788371513651</v>
      </c>
      <c r="F39" s="28"/>
      <c r="G39" s="28">
        <v>0.39723994476198077</v>
      </c>
      <c r="H39" s="28">
        <v>0.40028593252769235</v>
      </c>
      <c r="J39" s="28">
        <f t="shared" si="1"/>
        <v>3.0459877657115775E-3</v>
      </c>
    </row>
    <row r="40" spans="1:10" s="60" customFormat="1" ht="15.75" x14ac:dyDescent="0.25">
      <c r="A40" s="67" t="s">
        <v>197</v>
      </c>
      <c r="B40" s="62">
        <v>100.34313931975434</v>
      </c>
      <c r="C40" s="62">
        <v>101.58990505246017</v>
      </c>
      <c r="D40" s="62"/>
      <c r="E40" s="62">
        <f t="shared" si="0"/>
        <v>1.2425022190434731</v>
      </c>
      <c r="F40" s="62"/>
      <c r="G40" s="62">
        <v>8.0536887946540195E-2</v>
      </c>
      <c r="H40" s="62">
        <v>8.1537560566424527E-2</v>
      </c>
      <c r="J40" s="62">
        <f t="shared" si="1"/>
        <v>1.0006726198843324E-3</v>
      </c>
    </row>
    <row r="41" spans="1:10" ht="15.75" x14ac:dyDescent="0.25">
      <c r="A41" s="38" t="s">
        <v>72</v>
      </c>
      <c r="B41" s="28">
        <v>101.89872992543242</v>
      </c>
      <c r="C41" s="28">
        <v>101.86481119580735</v>
      </c>
      <c r="D41" s="28"/>
      <c r="E41" s="28">
        <f t="shared" si="0"/>
        <v>-3.3286704996116079E-2</v>
      </c>
      <c r="F41" s="28"/>
      <c r="G41" s="28">
        <v>1.5580724027179018</v>
      </c>
      <c r="H41" s="28">
        <v>1.5575537717535832</v>
      </c>
      <c r="J41" s="28">
        <f t="shared" si="1"/>
        <v>-5.1863096431858935E-4</v>
      </c>
    </row>
    <row r="42" spans="1:10" s="60" customFormat="1" ht="15.75" x14ac:dyDescent="0.25">
      <c r="A42" s="67" t="s">
        <v>11</v>
      </c>
      <c r="B42" s="62">
        <v>76.820706604151269</v>
      </c>
      <c r="C42" s="62">
        <v>88.128921297774767</v>
      </c>
      <c r="D42" s="62"/>
      <c r="E42" s="62">
        <f t="shared" si="0"/>
        <v>14.72026904398771</v>
      </c>
      <c r="F42" s="62"/>
      <c r="G42" s="62">
        <v>3.4864822721193033E-2</v>
      </c>
      <c r="H42" s="62">
        <v>3.9997018427461999E-2</v>
      </c>
      <c r="J42" s="62">
        <f t="shared" si="1"/>
        <v>5.132195706268966E-3</v>
      </c>
    </row>
    <row r="43" spans="1:10" ht="15.75" x14ac:dyDescent="0.25">
      <c r="A43" s="39" t="s">
        <v>198</v>
      </c>
      <c r="B43" s="28">
        <v>121.11967405808736</v>
      </c>
      <c r="C43" s="28">
        <v>119.66641014580082</v>
      </c>
      <c r="D43" s="28"/>
      <c r="E43" s="28">
        <f t="shared" si="0"/>
        <v>-1.1998578460420628</v>
      </c>
      <c r="F43" s="28"/>
      <c r="G43" s="28">
        <v>0.40321402677120532</v>
      </c>
      <c r="H43" s="28">
        <v>0.39837603163464891</v>
      </c>
      <c r="J43" s="28">
        <f t="shared" si="1"/>
        <v>-4.8379951365564167E-3</v>
      </c>
    </row>
    <row r="44" spans="1:10" s="60" customFormat="1" ht="15.75" x14ac:dyDescent="0.25">
      <c r="A44" s="67" t="s">
        <v>199</v>
      </c>
      <c r="B44" s="62">
        <v>95.448541680134014</v>
      </c>
      <c r="C44" s="62">
        <v>93.964485303037293</v>
      </c>
      <c r="D44" s="62"/>
      <c r="E44" s="62">
        <f t="shared" si="0"/>
        <v>-1.5548235216312434</v>
      </c>
      <c r="F44" s="62"/>
      <c r="G44" s="62">
        <v>0.77972409577023394</v>
      </c>
      <c r="H44" s="62">
        <v>0.76760076212537187</v>
      </c>
      <c r="J44" s="62">
        <f t="shared" si="1"/>
        <v>-1.2123333644862067E-2</v>
      </c>
    </row>
    <row r="45" spans="1:10" ht="15.75" x14ac:dyDescent="0.25">
      <c r="A45" s="39" t="s">
        <v>73</v>
      </c>
      <c r="B45" s="28">
        <v>118.90400452316227</v>
      </c>
      <c r="C45" s="28">
        <v>119.47362982948894</v>
      </c>
      <c r="D45" s="28"/>
      <c r="E45" s="28">
        <f t="shared" si="0"/>
        <v>0.47906318093409173</v>
      </c>
      <c r="F45" s="28"/>
      <c r="G45" s="28">
        <v>6.9894152868414425E-2</v>
      </c>
      <c r="H45" s="28">
        <v>7.0228990020432785E-2</v>
      </c>
      <c r="J45" s="28">
        <f t="shared" si="1"/>
        <v>3.3483715201836073E-4</v>
      </c>
    </row>
    <row r="46" spans="1:10" s="60" customFormat="1" ht="15.75" x14ac:dyDescent="0.25">
      <c r="A46" s="67" t="s">
        <v>240</v>
      </c>
      <c r="B46" s="62">
        <v>94.834632408714725</v>
      </c>
      <c r="C46" s="62">
        <v>94.707727721431013</v>
      </c>
      <c r="D46" s="62"/>
      <c r="E46" s="62">
        <f t="shared" si="0"/>
        <v>-0.13381681782324018</v>
      </c>
      <c r="F46" s="62"/>
      <c r="G46" s="62">
        <v>0.16970034597027514</v>
      </c>
      <c r="H46" s="62">
        <v>0.16947325836746271</v>
      </c>
      <c r="J46" s="62">
        <f t="shared" si="1"/>
        <v>-2.2708760281242579E-4</v>
      </c>
    </row>
    <row r="47" spans="1:10" ht="15.75" x14ac:dyDescent="0.25">
      <c r="A47" s="39" t="s">
        <v>12</v>
      </c>
      <c r="B47" s="28">
        <v>104.73959877945657</v>
      </c>
      <c r="C47" s="28">
        <v>116.39465009165946</v>
      </c>
      <c r="D47" s="28"/>
      <c r="E47" s="28">
        <f t="shared" si="0"/>
        <v>11.127645559101463</v>
      </c>
      <c r="F47" s="28"/>
      <c r="G47" s="28">
        <v>0.10067495861657995</v>
      </c>
      <c r="H47" s="28">
        <v>0.11187771117820505</v>
      </c>
      <c r="J47" s="28">
        <f t="shared" si="1"/>
        <v>1.1202752561625104E-2</v>
      </c>
    </row>
    <row r="48" spans="1:10" s="60" customFormat="1" ht="15.75" x14ac:dyDescent="0.25">
      <c r="A48" s="61" t="s">
        <v>154</v>
      </c>
      <c r="B48" s="62">
        <v>102.23982552163653</v>
      </c>
      <c r="C48" s="62">
        <v>102.06586971655528</v>
      </c>
      <c r="D48" s="62"/>
      <c r="E48" s="62">
        <f t="shared" si="0"/>
        <v>-0.17014485714711425</v>
      </c>
      <c r="F48" s="62"/>
      <c r="G48" s="62">
        <v>0.80564059046616732</v>
      </c>
      <c r="H48" s="62">
        <v>0.80426983443439959</v>
      </c>
      <c r="J48" s="62">
        <f t="shared" si="1"/>
        <v>-1.3707560317677281E-3</v>
      </c>
    </row>
    <row r="49" spans="1:10" ht="15.75" x14ac:dyDescent="0.25">
      <c r="A49" s="39" t="s">
        <v>239</v>
      </c>
      <c r="B49" s="28">
        <v>98.000494117397437</v>
      </c>
      <c r="C49" s="28">
        <v>97.971650623130188</v>
      </c>
      <c r="D49" s="28"/>
      <c r="E49" s="28">
        <f t="shared" si="0"/>
        <v>-2.9431988610895132E-2</v>
      </c>
      <c r="F49" s="28"/>
      <c r="G49" s="28">
        <v>0.24123815851028957</v>
      </c>
      <c r="H49" s="28">
        <v>0.24116715732295171</v>
      </c>
      <c r="J49" s="28">
        <f t="shared" si="1"/>
        <v>-7.1001187337854654E-5</v>
      </c>
    </row>
    <row r="50" spans="1:10" s="60" customFormat="1" ht="15.75" x14ac:dyDescent="0.25">
      <c r="A50" s="67" t="s">
        <v>238</v>
      </c>
      <c r="B50" s="62">
        <v>101.03914768885997</v>
      </c>
      <c r="C50" s="62">
        <v>101.31837203870464</v>
      </c>
      <c r="D50" s="62"/>
      <c r="E50" s="62">
        <f t="shared" si="0"/>
        <v>0.27635263779590691</v>
      </c>
      <c r="F50" s="62"/>
      <c r="G50" s="62">
        <v>3.650539694064301E-2</v>
      </c>
      <c r="H50" s="62">
        <v>3.6606280568026346E-2</v>
      </c>
      <c r="J50" s="62">
        <f t="shared" si="1"/>
        <v>1.0088362738333578E-4</v>
      </c>
    </row>
    <row r="51" spans="1:10" ht="15.75" x14ac:dyDescent="0.25">
      <c r="A51" s="39" t="s">
        <v>237</v>
      </c>
      <c r="B51" s="28">
        <v>106.40342650283974</v>
      </c>
      <c r="C51" s="28">
        <v>106.36876420980536</v>
      </c>
      <c r="D51" s="28"/>
      <c r="E51" s="28">
        <f t="shared" si="0"/>
        <v>-3.2576293991293248E-2</v>
      </c>
      <c r="F51" s="28"/>
      <c r="G51" s="28">
        <v>0.19436085133249734</v>
      </c>
      <c r="H51" s="28">
        <v>0.19429753577016332</v>
      </c>
      <c r="J51" s="28">
        <f t="shared" si="1"/>
        <v>-6.3315562334020914E-5</v>
      </c>
    </row>
    <row r="52" spans="1:10" s="60" customFormat="1" ht="15.75" x14ac:dyDescent="0.25">
      <c r="A52" s="67" t="s">
        <v>74</v>
      </c>
      <c r="B52" s="62">
        <v>102.52256539153512</v>
      </c>
      <c r="C52" s="62">
        <v>102.52590435395346</v>
      </c>
      <c r="D52" s="62"/>
      <c r="E52" s="62">
        <f t="shared" si="0"/>
        <v>3.2568073239147566E-3</v>
      </c>
      <c r="F52" s="62"/>
      <c r="G52" s="62">
        <v>0.12160335291028067</v>
      </c>
      <c r="H52" s="62">
        <v>0.12160731329718437</v>
      </c>
      <c r="J52" s="62">
        <f t="shared" si="1"/>
        <v>3.9603869037008188E-6</v>
      </c>
    </row>
    <row r="53" spans="1:10" ht="15.75" x14ac:dyDescent="0.25">
      <c r="A53" s="39" t="s">
        <v>236</v>
      </c>
      <c r="B53" s="28">
        <v>103.29512718911883</v>
      </c>
      <c r="C53" s="28">
        <v>102.9689637304545</v>
      </c>
      <c r="D53" s="28"/>
      <c r="E53" s="28">
        <f t="shared" si="0"/>
        <v>-0.31575880444695281</v>
      </c>
      <c r="F53" s="28"/>
      <c r="G53" s="28">
        <v>0.14810390143373686</v>
      </c>
      <c r="H53" s="28">
        <v>0.14763625032523037</v>
      </c>
      <c r="J53" s="28">
        <f t="shared" si="1"/>
        <v>-4.6765110850649494E-4</v>
      </c>
    </row>
    <row r="54" spans="1:10" s="60" customFormat="1" ht="15.75" x14ac:dyDescent="0.25">
      <c r="A54" s="67" t="s">
        <v>75</v>
      </c>
      <c r="B54" s="62">
        <v>104.55856231701246</v>
      </c>
      <c r="C54" s="62">
        <v>103.12746004873715</v>
      </c>
      <c r="D54" s="62"/>
      <c r="E54" s="62">
        <f t="shared" si="0"/>
        <v>-1.3687088236124856</v>
      </c>
      <c r="F54" s="62"/>
      <c r="G54" s="62">
        <v>6.3828929338719961E-2</v>
      </c>
      <c r="H54" s="62">
        <v>6.2955297150843512E-2</v>
      </c>
      <c r="J54" s="62">
        <f t="shared" si="1"/>
        <v>-8.736321878764497E-4</v>
      </c>
    </row>
    <row r="55" spans="1:10" ht="15.75" x14ac:dyDescent="0.25">
      <c r="A55" s="38" t="s">
        <v>155</v>
      </c>
      <c r="B55" s="28">
        <v>108.23747686699825</v>
      </c>
      <c r="C55" s="28">
        <v>108.16503445286521</v>
      </c>
      <c r="D55" s="28"/>
      <c r="E55" s="28">
        <f t="shared" si="0"/>
        <v>-6.6929141578242479E-2</v>
      </c>
      <c r="F55" s="28"/>
      <c r="G55" s="28">
        <v>2.1999438878116218</v>
      </c>
      <c r="H55" s="28">
        <v>2.1984714842523063</v>
      </c>
      <c r="J55" s="28">
        <f t="shared" si="1"/>
        <v>-1.4724035593154383E-3</v>
      </c>
    </row>
    <row r="56" spans="1:10" s="60" customFormat="1" ht="15.75" x14ac:dyDescent="0.25">
      <c r="A56" s="67" t="s">
        <v>235</v>
      </c>
      <c r="B56" s="62">
        <v>103.92132276706671</v>
      </c>
      <c r="C56" s="62">
        <v>103.52524763304804</v>
      </c>
      <c r="D56" s="62"/>
      <c r="E56" s="62">
        <f t="shared" si="0"/>
        <v>-0.38112980423320453</v>
      </c>
      <c r="F56" s="62"/>
      <c r="G56" s="62">
        <v>0.38632600834717445</v>
      </c>
      <c r="H56" s="62">
        <v>0.38485360478785896</v>
      </c>
      <c r="J56" s="62">
        <f t="shared" si="1"/>
        <v>-1.4724035593154938E-3</v>
      </c>
    </row>
    <row r="57" spans="1:10" ht="15.75" x14ac:dyDescent="0.25">
      <c r="A57" s="39" t="s">
        <v>234</v>
      </c>
      <c r="B57" s="28">
        <v>109.20361101709216</v>
      </c>
      <c r="C57" s="28">
        <v>109.20361101709216</v>
      </c>
      <c r="D57" s="28"/>
      <c r="E57" s="28">
        <f t="shared" si="0"/>
        <v>0</v>
      </c>
      <c r="F57" s="28"/>
      <c r="G57" s="28">
        <v>1.8136178794644473</v>
      </c>
      <c r="H57" s="28">
        <v>1.8136178794644475</v>
      </c>
      <c r="J57" s="28">
        <f t="shared" si="1"/>
        <v>0</v>
      </c>
    </row>
    <row r="58" spans="1:10" s="60" customFormat="1" ht="15.75" x14ac:dyDescent="0.25">
      <c r="A58" s="64" t="s">
        <v>76</v>
      </c>
      <c r="B58" s="62">
        <v>104.53588694161346</v>
      </c>
      <c r="C58" s="62">
        <v>105.26731718114827</v>
      </c>
      <c r="D58" s="62"/>
      <c r="E58" s="62">
        <f t="shared" si="0"/>
        <v>0.69969295802057019</v>
      </c>
      <c r="F58" s="62"/>
      <c r="G58" s="62">
        <v>2.2581939487550811</v>
      </c>
      <c r="H58" s="62">
        <v>2.2739943727929672</v>
      </c>
      <c r="J58" s="62">
        <f t="shared" si="1"/>
        <v>1.5800424037886174E-2</v>
      </c>
    </row>
    <row r="59" spans="1:10" ht="15.75" x14ac:dyDescent="0.25">
      <c r="A59" s="38" t="s">
        <v>156</v>
      </c>
      <c r="B59" s="28">
        <v>104.7124248321911</v>
      </c>
      <c r="C59" s="28">
        <v>104.7124248321911</v>
      </c>
      <c r="D59" s="28"/>
      <c r="E59" s="28">
        <f t="shared" si="0"/>
        <v>0</v>
      </c>
      <c r="F59" s="28"/>
      <c r="G59" s="28">
        <v>0.51303221803087851</v>
      </c>
      <c r="H59" s="28">
        <v>0.51303221803087851</v>
      </c>
      <c r="J59" s="28">
        <f t="shared" si="1"/>
        <v>0</v>
      </c>
    </row>
    <row r="60" spans="1:10" s="60" customFormat="1" ht="15.75" x14ac:dyDescent="0.25">
      <c r="A60" s="67" t="s">
        <v>13</v>
      </c>
      <c r="B60" s="62">
        <v>106.07605174072519</v>
      </c>
      <c r="C60" s="62">
        <v>106.07605174072519</v>
      </c>
      <c r="D60" s="62"/>
      <c r="E60" s="62">
        <f t="shared" si="0"/>
        <v>0</v>
      </c>
      <c r="F60" s="62"/>
      <c r="G60" s="62">
        <v>0.39355373032229463</v>
      </c>
      <c r="H60" s="62">
        <v>0.39355373032229463</v>
      </c>
      <c r="J60" s="62">
        <f t="shared" si="1"/>
        <v>0</v>
      </c>
    </row>
    <row r="61" spans="1:10" ht="15.75" x14ac:dyDescent="0.25">
      <c r="A61" s="39" t="s">
        <v>14</v>
      </c>
      <c r="B61" s="28">
        <v>100.4585995134083</v>
      </c>
      <c r="C61" s="28">
        <v>100.4585995134083</v>
      </c>
      <c r="D61" s="28"/>
      <c r="E61" s="28">
        <f t="shared" si="0"/>
        <v>0</v>
      </c>
      <c r="F61" s="28"/>
      <c r="G61" s="28">
        <v>0.11947848770858384</v>
      </c>
      <c r="H61" s="28">
        <v>0.11947848770858385</v>
      </c>
      <c r="J61" s="28">
        <f t="shared" si="1"/>
        <v>0</v>
      </c>
    </row>
    <row r="62" spans="1:10" s="60" customFormat="1" ht="15.75" x14ac:dyDescent="0.25">
      <c r="A62" s="61" t="s">
        <v>157</v>
      </c>
      <c r="B62" s="62">
        <v>104.48410254842972</v>
      </c>
      <c r="C62" s="62">
        <v>105.43008543151647</v>
      </c>
      <c r="D62" s="62"/>
      <c r="E62" s="62">
        <f t="shared" si="0"/>
        <v>0.90538451306338974</v>
      </c>
      <c r="F62" s="62"/>
      <c r="G62" s="62">
        <v>1.7451617307242029</v>
      </c>
      <c r="H62" s="62">
        <v>1.7609621547620888</v>
      </c>
      <c r="J62" s="62">
        <f t="shared" si="1"/>
        <v>1.5800424037885952E-2</v>
      </c>
    </row>
    <row r="63" spans="1:10" ht="15.75" x14ac:dyDescent="0.25">
      <c r="A63" s="39" t="s">
        <v>233</v>
      </c>
      <c r="B63" s="28">
        <v>105.80348794803589</v>
      </c>
      <c r="C63" s="28">
        <v>107.31150499078518</v>
      </c>
      <c r="D63" s="28"/>
      <c r="E63" s="28">
        <f t="shared" si="0"/>
        <v>1.4252999329189775</v>
      </c>
      <c r="F63" s="28"/>
      <c r="G63" s="28">
        <v>0.96261674617356863</v>
      </c>
      <c r="H63" s="28">
        <v>0.97633692201104727</v>
      </c>
      <c r="J63" s="28">
        <f t="shared" si="1"/>
        <v>1.3720175837478643E-2</v>
      </c>
    </row>
    <row r="64" spans="1:10" s="60" customFormat="1" ht="15.75" x14ac:dyDescent="0.25">
      <c r="A64" s="67" t="s">
        <v>77</v>
      </c>
      <c r="B64" s="62">
        <v>105.51518217981184</v>
      </c>
      <c r="C64" s="62">
        <v>106.71032678617581</v>
      </c>
      <c r="D64" s="62"/>
      <c r="E64" s="62">
        <f t="shared" si="0"/>
        <v>1.1326754896061164</v>
      </c>
      <c r="F64" s="62"/>
      <c r="G64" s="62">
        <v>0.25222442649217597</v>
      </c>
      <c r="H64" s="62">
        <v>0.25508131074985241</v>
      </c>
      <c r="J64" s="62">
        <f t="shared" si="1"/>
        <v>2.8568842576764397E-3</v>
      </c>
    </row>
    <row r="65" spans="1:10" ht="15.75" x14ac:dyDescent="0.25">
      <c r="A65" s="39" t="s">
        <v>232</v>
      </c>
      <c r="B65" s="28">
        <v>101.70918212672848</v>
      </c>
      <c r="C65" s="28">
        <v>101.56023255840667</v>
      </c>
      <c r="D65" s="28"/>
      <c r="E65" s="28">
        <f t="shared" si="0"/>
        <v>-0.14644653039901367</v>
      </c>
      <c r="F65" s="28"/>
      <c r="G65" s="28">
        <v>0.53032055805845824</v>
      </c>
      <c r="H65" s="28">
        <v>0.52954392200118905</v>
      </c>
      <c r="J65" s="28">
        <f t="shared" si="1"/>
        <v>-7.7663605726918661E-4</v>
      </c>
    </row>
    <row r="66" spans="1:10" s="60" customFormat="1" ht="15.75" x14ac:dyDescent="0.25">
      <c r="A66" s="58" t="s">
        <v>247</v>
      </c>
      <c r="B66" s="63">
        <v>119.24909679523557</v>
      </c>
      <c r="C66" s="63">
        <v>119.3789726274602</v>
      </c>
      <c r="D66" s="63"/>
      <c r="E66" s="63">
        <f t="shared" si="0"/>
        <v>0.10891137603132872</v>
      </c>
      <c r="F66" s="63"/>
      <c r="G66" s="63">
        <v>1.4967269283597764</v>
      </c>
      <c r="H66" s="63">
        <v>1.4983570342528845</v>
      </c>
      <c r="J66" s="63">
        <f t="shared" si="1"/>
        <v>1.6301058931080803E-3</v>
      </c>
    </row>
    <row r="67" spans="1:10" ht="15.75" x14ac:dyDescent="0.25">
      <c r="A67" s="37" t="s">
        <v>1</v>
      </c>
      <c r="B67" s="28">
        <v>121.70339549880912</v>
      </c>
      <c r="C67" s="28">
        <v>121.70339549880912</v>
      </c>
      <c r="D67" s="28"/>
      <c r="E67" s="28">
        <f t="shared" si="0"/>
        <v>0</v>
      </c>
      <c r="F67" s="28"/>
      <c r="G67" s="28">
        <v>1.0585478906467674</v>
      </c>
      <c r="H67" s="28">
        <v>1.0585478906467676</v>
      </c>
      <c r="J67" s="28">
        <f t="shared" si="1"/>
        <v>0</v>
      </c>
    </row>
    <row r="68" spans="1:10" s="60" customFormat="1" ht="15.75" x14ac:dyDescent="0.25">
      <c r="A68" s="61" t="s">
        <v>78</v>
      </c>
      <c r="B68" s="62">
        <v>121.70339549880912</v>
      </c>
      <c r="C68" s="62">
        <v>121.70339549880912</v>
      </c>
      <c r="D68" s="62"/>
      <c r="E68" s="62">
        <f t="shared" si="0"/>
        <v>0</v>
      </c>
      <c r="F68" s="62"/>
      <c r="G68" s="62">
        <v>1.0585478906467674</v>
      </c>
      <c r="H68" s="62">
        <v>1.0585478906467676</v>
      </c>
      <c r="J68" s="62">
        <f t="shared" si="1"/>
        <v>0</v>
      </c>
    </row>
    <row r="69" spans="1:10" ht="15.75" x14ac:dyDescent="0.25">
      <c r="A69" s="39" t="s">
        <v>15</v>
      </c>
      <c r="B69" s="28">
        <v>121.70339549880912</v>
      </c>
      <c r="C69" s="28">
        <v>121.70339549880912</v>
      </c>
      <c r="D69" s="28"/>
      <c r="E69" s="28">
        <f t="shared" ref="E69:E132" si="2">((C69/B69-1)*100)</f>
        <v>0</v>
      </c>
      <c r="F69" s="28"/>
      <c r="G69" s="28">
        <v>1.0585478906467674</v>
      </c>
      <c r="H69" s="28">
        <v>1.0585478906467676</v>
      </c>
      <c r="J69" s="28">
        <f t="shared" si="1"/>
        <v>0</v>
      </c>
    </row>
    <row r="70" spans="1:10" s="60" customFormat="1" ht="15.75" x14ac:dyDescent="0.25">
      <c r="A70" s="64" t="s">
        <v>16</v>
      </c>
      <c r="B70" s="62">
        <v>113.70947286236746</v>
      </c>
      <c r="C70" s="62">
        <v>114.13249282877796</v>
      </c>
      <c r="D70" s="62"/>
      <c r="E70" s="62">
        <f t="shared" si="2"/>
        <v>0.37201822835157827</v>
      </c>
      <c r="F70" s="62"/>
      <c r="G70" s="62">
        <v>0.43817903771300903</v>
      </c>
      <c r="H70" s="62">
        <v>0.439809143606117</v>
      </c>
      <c r="J70" s="62">
        <f t="shared" si="1"/>
        <v>1.6301058931079693E-3</v>
      </c>
    </row>
    <row r="71" spans="1:10" ht="15.75" x14ac:dyDescent="0.25">
      <c r="A71" s="38" t="s">
        <v>16</v>
      </c>
      <c r="B71" s="28">
        <v>113.70947286236746</v>
      </c>
      <c r="C71" s="28">
        <v>114.13249282877796</v>
      </c>
      <c r="D71" s="28"/>
      <c r="E71" s="28">
        <f t="shared" si="2"/>
        <v>0.37201822835157827</v>
      </c>
      <c r="F71" s="28"/>
      <c r="G71" s="28">
        <v>0.43817903771300903</v>
      </c>
      <c r="H71" s="28">
        <v>0.439809143606117</v>
      </c>
      <c r="J71" s="28">
        <f t="shared" si="1"/>
        <v>1.6301058931079693E-3</v>
      </c>
    </row>
    <row r="72" spans="1:10" s="60" customFormat="1" ht="15.75" x14ac:dyDescent="0.25">
      <c r="A72" s="67" t="s">
        <v>16</v>
      </c>
      <c r="B72" s="62">
        <v>113.70947286236746</v>
      </c>
      <c r="C72" s="62">
        <v>114.13249282877796</v>
      </c>
      <c r="D72" s="62"/>
      <c r="E72" s="62">
        <f t="shared" si="2"/>
        <v>0.37201822835157827</v>
      </c>
      <c r="F72" s="62"/>
      <c r="G72" s="62">
        <v>0.43817903771300903</v>
      </c>
      <c r="H72" s="62">
        <v>0.439809143606117</v>
      </c>
      <c r="J72" s="62">
        <f t="shared" ref="J72:J135" si="3">H72-G72</f>
        <v>1.6301058931079693E-3</v>
      </c>
    </row>
    <row r="73" spans="1:10" ht="15.75" x14ac:dyDescent="0.25">
      <c r="A73" s="36" t="s">
        <v>128</v>
      </c>
      <c r="B73" s="40">
        <v>98.166350975452133</v>
      </c>
      <c r="C73" s="40">
        <v>97.878128025100438</v>
      </c>
      <c r="D73" s="40"/>
      <c r="E73" s="40">
        <f t="shared" si="2"/>
        <v>-0.29360666612102682</v>
      </c>
      <c r="F73" s="40"/>
      <c r="G73" s="40">
        <v>3.2642615574970315</v>
      </c>
      <c r="H73" s="40">
        <v>3.2546774679645938</v>
      </c>
      <c r="J73" s="40">
        <f t="shared" si="3"/>
        <v>-9.5840895324377229E-3</v>
      </c>
    </row>
    <row r="74" spans="1:10" s="60" customFormat="1" ht="15.75" x14ac:dyDescent="0.25">
      <c r="A74" s="64" t="s">
        <v>79</v>
      </c>
      <c r="B74" s="62">
        <v>98.027144163273846</v>
      </c>
      <c r="C74" s="62">
        <v>97.669407790083739</v>
      </c>
      <c r="D74" s="62"/>
      <c r="E74" s="62">
        <f t="shared" si="2"/>
        <v>-0.36493603505807215</v>
      </c>
      <c r="F74" s="62"/>
      <c r="G74" s="62">
        <v>2.626238192924137</v>
      </c>
      <c r="H74" s="62">
        <v>2.6166541033917001</v>
      </c>
      <c r="J74" s="62">
        <f t="shared" si="3"/>
        <v>-9.5840895324368347E-3</v>
      </c>
    </row>
    <row r="75" spans="1:10" ht="15.75" x14ac:dyDescent="0.25">
      <c r="A75" s="38" t="s">
        <v>80</v>
      </c>
      <c r="B75" s="28">
        <v>97.733408608651771</v>
      </c>
      <c r="C75" s="28">
        <v>96.245426089816462</v>
      </c>
      <c r="D75" s="28"/>
      <c r="E75" s="28">
        <f t="shared" si="2"/>
        <v>-1.5224911726895218</v>
      </c>
      <c r="F75" s="28"/>
      <c r="G75" s="28">
        <v>0.42689037576750383</v>
      </c>
      <c r="H75" s="28">
        <v>0.42039100747938252</v>
      </c>
      <c r="J75" s="28">
        <f t="shared" si="3"/>
        <v>-6.49936828812131E-3</v>
      </c>
    </row>
    <row r="76" spans="1:10" s="60" customFormat="1" ht="15.75" x14ac:dyDescent="0.25">
      <c r="A76" s="67" t="s">
        <v>81</v>
      </c>
      <c r="B76" s="62">
        <v>97.733408608651771</v>
      </c>
      <c r="C76" s="62">
        <v>96.245426089816462</v>
      </c>
      <c r="D76" s="62"/>
      <c r="E76" s="62">
        <f t="shared" si="2"/>
        <v>-1.5224911726895218</v>
      </c>
      <c r="F76" s="62"/>
      <c r="G76" s="62">
        <v>0.42689037576750383</v>
      </c>
      <c r="H76" s="62">
        <v>0.42039100747938252</v>
      </c>
      <c r="J76" s="62">
        <f t="shared" si="3"/>
        <v>-6.49936828812131E-3</v>
      </c>
    </row>
    <row r="77" spans="1:10" ht="15.75" x14ac:dyDescent="0.25">
      <c r="A77" s="38" t="s">
        <v>82</v>
      </c>
      <c r="B77" s="28">
        <v>102.4085184745569</v>
      </c>
      <c r="C77" s="28">
        <v>102.25489288047385</v>
      </c>
      <c r="D77" s="28"/>
      <c r="E77" s="28">
        <f t="shared" si="2"/>
        <v>-0.15001251494641821</v>
      </c>
      <c r="F77" s="28"/>
      <c r="G77" s="28">
        <v>2.0563092655423127</v>
      </c>
      <c r="H77" s="28">
        <v>2.0532245442979966</v>
      </c>
      <c r="J77" s="28">
        <f t="shared" si="3"/>
        <v>-3.0847212443161354E-3</v>
      </c>
    </row>
    <row r="78" spans="1:10" s="60" customFormat="1" ht="15.75" x14ac:dyDescent="0.25">
      <c r="A78" s="67" t="s">
        <v>231</v>
      </c>
      <c r="B78" s="62">
        <v>97.463369061207104</v>
      </c>
      <c r="C78" s="62">
        <v>97.332785248202086</v>
      </c>
      <c r="D78" s="62"/>
      <c r="E78" s="62">
        <f t="shared" si="2"/>
        <v>-0.13398245336975201</v>
      </c>
      <c r="F78" s="62"/>
      <c r="G78" s="62">
        <v>0.84399607708062263</v>
      </c>
      <c r="H78" s="62">
        <v>0.84286527043020565</v>
      </c>
      <c r="J78" s="62">
        <f t="shared" si="3"/>
        <v>-1.1308066504169823E-3</v>
      </c>
    </row>
    <row r="79" spans="1:10" ht="15.75" x14ac:dyDescent="0.25">
      <c r="A79" s="39" t="s">
        <v>230</v>
      </c>
      <c r="B79" s="28">
        <v>107.96714403970078</v>
      </c>
      <c r="C79" s="28">
        <v>107.96714403970078</v>
      </c>
      <c r="D79" s="28"/>
      <c r="E79" s="28">
        <f t="shared" si="2"/>
        <v>0</v>
      </c>
      <c r="F79" s="28"/>
      <c r="G79" s="28">
        <v>0.78329695303297953</v>
      </c>
      <c r="H79" s="28">
        <v>0.78329695303297953</v>
      </c>
      <c r="J79" s="28">
        <f t="shared" si="3"/>
        <v>0</v>
      </c>
    </row>
    <row r="80" spans="1:10" s="60" customFormat="1" ht="15.75" x14ac:dyDescent="0.25">
      <c r="A80" s="67" t="s">
        <v>229</v>
      </c>
      <c r="B80" s="62">
        <v>103.00770390158965</v>
      </c>
      <c r="C80" s="62">
        <v>102.53856488232567</v>
      </c>
      <c r="D80" s="62"/>
      <c r="E80" s="62">
        <f t="shared" si="2"/>
        <v>-0.45544071122308738</v>
      </c>
      <c r="F80" s="62"/>
      <c r="G80" s="62">
        <v>0.42901623542871037</v>
      </c>
      <c r="H80" s="62">
        <v>0.42706232083481133</v>
      </c>
      <c r="J80" s="62">
        <f t="shared" si="3"/>
        <v>-1.9539145938990421E-3</v>
      </c>
    </row>
    <row r="81" spans="1:10" ht="15.75" x14ac:dyDescent="0.25">
      <c r="A81" s="38" t="s">
        <v>158</v>
      </c>
      <c r="B81" s="28">
        <v>61.035063783288663</v>
      </c>
      <c r="C81" s="28">
        <v>61.035063783288663</v>
      </c>
      <c r="D81" s="28"/>
      <c r="E81" s="28">
        <f t="shared" si="2"/>
        <v>0</v>
      </c>
      <c r="F81" s="28"/>
      <c r="G81" s="28">
        <v>0.14303855161432072</v>
      </c>
      <c r="H81" s="28">
        <v>0.14303855161432072</v>
      </c>
      <c r="J81" s="28">
        <f t="shared" si="3"/>
        <v>0</v>
      </c>
    </row>
    <row r="82" spans="1:10" s="60" customFormat="1" ht="15.75" x14ac:dyDescent="0.25">
      <c r="A82" s="67" t="s">
        <v>228</v>
      </c>
      <c r="B82" s="62">
        <v>61.035063783288663</v>
      </c>
      <c r="C82" s="62">
        <v>61.035063783288663</v>
      </c>
      <c r="D82" s="62"/>
      <c r="E82" s="62">
        <f t="shared" si="2"/>
        <v>0</v>
      </c>
      <c r="F82" s="62"/>
      <c r="G82" s="62">
        <v>0.14303855161432072</v>
      </c>
      <c r="H82" s="62">
        <v>0.14303855161432072</v>
      </c>
      <c r="J82" s="62">
        <f t="shared" si="3"/>
        <v>0</v>
      </c>
    </row>
    <row r="83" spans="1:10" ht="15.75" x14ac:dyDescent="0.25">
      <c r="A83" s="37" t="s">
        <v>83</v>
      </c>
      <c r="B83" s="28">
        <v>98.743543069824739</v>
      </c>
      <c r="C83" s="28">
        <v>98.743543069824739</v>
      </c>
      <c r="D83" s="28"/>
      <c r="E83" s="28">
        <f t="shared" si="2"/>
        <v>0</v>
      </c>
      <c r="F83" s="28"/>
      <c r="G83" s="28">
        <v>0.63802336457289377</v>
      </c>
      <c r="H83" s="28">
        <v>0.63802336457289388</v>
      </c>
      <c r="J83" s="28">
        <f t="shared" si="3"/>
        <v>0</v>
      </c>
    </row>
    <row r="84" spans="1:10" s="60" customFormat="1" ht="15.75" x14ac:dyDescent="0.25">
      <c r="A84" s="61" t="s">
        <v>159</v>
      </c>
      <c r="B84" s="62">
        <v>98.743543069824739</v>
      </c>
      <c r="C84" s="62">
        <v>98.743543069824739</v>
      </c>
      <c r="D84" s="62"/>
      <c r="E84" s="62">
        <f t="shared" si="2"/>
        <v>0</v>
      </c>
      <c r="F84" s="62"/>
      <c r="G84" s="62">
        <v>0.63802336457289377</v>
      </c>
      <c r="H84" s="62">
        <v>0.63802336457289388</v>
      </c>
      <c r="J84" s="62">
        <f t="shared" si="3"/>
        <v>0</v>
      </c>
    </row>
    <row r="85" spans="1:10" ht="15.75" x14ac:dyDescent="0.25">
      <c r="A85" s="39" t="s">
        <v>159</v>
      </c>
      <c r="B85" s="28">
        <v>98.743543069824739</v>
      </c>
      <c r="C85" s="28">
        <v>98.743543069824739</v>
      </c>
      <c r="D85" s="28"/>
      <c r="E85" s="28">
        <f t="shared" si="2"/>
        <v>0</v>
      </c>
      <c r="F85" s="28"/>
      <c r="G85" s="28">
        <v>0.63802336457289377</v>
      </c>
      <c r="H85" s="28">
        <v>0.63802336457289388</v>
      </c>
      <c r="J85" s="28">
        <f t="shared" si="3"/>
        <v>0</v>
      </c>
    </row>
    <row r="86" spans="1:10" s="60" customFormat="1" ht="15.75" x14ac:dyDescent="0.25">
      <c r="A86" s="58" t="s">
        <v>129</v>
      </c>
      <c r="B86" s="63">
        <v>110.96485346626658</v>
      </c>
      <c r="C86" s="63">
        <v>111.4755319856834</v>
      </c>
      <c r="D86" s="63"/>
      <c r="E86" s="63">
        <f t="shared" si="2"/>
        <v>0.46021645905391928</v>
      </c>
      <c r="F86" s="63"/>
      <c r="G86" s="63">
        <v>36.8994672937594</v>
      </c>
      <c r="H86" s="63">
        <v>37.069284715548498</v>
      </c>
      <c r="J86" s="63">
        <f t="shared" si="3"/>
        <v>0.16981742178909798</v>
      </c>
    </row>
    <row r="87" spans="1:10" ht="15.75" x14ac:dyDescent="0.25">
      <c r="A87" s="37" t="s">
        <v>149</v>
      </c>
      <c r="B87" s="28">
        <v>116.38315404414334</v>
      </c>
      <c r="C87" s="28">
        <v>117.09028079278616</v>
      </c>
      <c r="D87" s="28"/>
      <c r="E87" s="28">
        <f t="shared" si="2"/>
        <v>0.60758513931888913</v>
      </c>
      <c r="F87" s="28"/>
      <c r="G87" s="28">
        <v>27.949568019301783</v>
      </c>
      <c r="H87" s="28">
        <v>28.119385441090888</v>
      </c>
      <c r="J87" s="28">
        <f t="shared" si="3"/>
        <v>0.16981742178910508</v>
      </c>
    </row>
    <row r="88" spans="1:10" s="60" customFormat="1" ht="15.75" x14ac:dyDescent="0.25">
      <c r="A88" s="61" t="s">
        <v>160</v>
      </c>
      <c r="B88" s="62">
        <v>116.38315404414334</v>
      </c>
      <c r="C88" s="62">
        <v>117.09028079278616</v>
      </c>
      <c r="D88" s="62"/>
      <c r="E88" s="62">
        <f t="shared" si="2"/>
        <v>0.60758513931888913</v>
      </c>
      <c r="F88" s="62"/>
      <c r="G88" s="62">
        <v>27.949568019301783</v>
      </c>
      <c r="H88" s="62">
        <v>28.119385441090888</v>
      </c>
      <c r="J88" s="62">
        <f t="shared" si="3"/>
        <v>0.16981742178910508</v>
      </c>
    </row>
    <row r="89" spans="1:10" ht="15.75" x14ac:dyDescent="0.25">
      <c r="A89" s="39" t="s">
        <v>160</v>
      </c>
      <c r="B89" s="28">
        <v>116.38315404414334</v>
      </c>
      <c r="C89" s="28">
        <v>117.09028079278616</v>
      </c>
      <c r="D89" s="28"/>
      <c r="E89" s="28">
        <f t="shared" si="2"/>
        <v>0.60758513931888913</v>
      </c>
      <c r="F89" s="28"/>
      <c r="G89" s="28">
        <v>27.949568019301783</v>
      </c>
      <c r="H89" s="28">
        <v>28.119385441090888</v>
      </c>
      <c r="J89" s="28">
        <f t="shared" si="3"/>
        <v>0.16981742178910508</v>
      </c>
    </row>
    <row r="90" spans="1:10" s="60" customFormat="1" ht="15.75" x14ac:dyDescent="0.25">
      <c r="A90" s="64" t="s">
        <v>148</v>
      </c>
      <c r="B90" s="62">
        <v>109.63062621556207</v>
      </c>
      <c r="C90" s="62">
        <v>109.63062621556207</v>
      </c>
      <c r="D90" s="62"/>
      <c r="E90" s="62">
        <f t="shared" si="2"/>
        <v>0</v>
      </c>
      <c r="F90" s="62"/>
      <c r="G90" s="62">
        <v>1.3385019901351407</v>
      </c>
      <c r="H90" s="62">
        <v>1.3385019901351407</v>
      </c>
      <c r="J90" s="62">
        <f t="shared" si="3"/>
        <v>0</v>
      </c>
    </row>
    <row r="91" spans="1:10" ht="15.75" x14ac:dyDescent="0.25">
      <c r="A91" s="38" t="s">
        <v>161</v>
      </c>
      <c r="B91" s="28">
        <v>97.53792390043445</v>
      </c>
      <c r="C91" s="28">
        <v>97.53792390043445</v>
      </c>
      <c r="D91" s="28"/>
      <c r="E91" s="28">
        <f t="shared" si="2"/>
        <v>0</v>
      </c>
      <c r="F91" s="28"/>
      <c r="G91" s="28">
        <v>0.57983391981280386</v>
      </c>
      <c r="H91" s="28">
        <v>0.57983391981280386</v>
      </c>
      <c r="J91" s="28">
        <f t="shared" si="3"/>
        <v>0</v>
      </c>
    </row>
    <row r="92" spans="1:10" s="60" customFormat="1" ht="15.75" x14ac:dyDescent="0.25">
      <c r="A92" s="67" t="s">
        <v>227</v>
      </c>
      <c r="B92" s="62">
        <v>97.53792390043445</v>
      </c>
      <c r="C92" s="62">
        <v>97.53792390043445</v>
      </c>
      <c r="D92" s="62"/>
      <c r="E92" s="62">
        <f t="shared" si="2"/>
        <v>0</v>
      </c>
      <c r="F92" s="62"/>
      <c r="G92" s="62">
        <v>0.57983391981280386</v>
      </c>
      <c r="H92" s="62">
        <v>0.57983391981280386</v>
      </c>
      <c r="J92" s="62">
        <f t="shared" si="3"/>
        <v>0</v>
      </c>
    </row>
    <row r="93" spans="1:10" ht="15.75" x14ac:dyDescent="0.25">
      <c r="A93" s="38" t="s">
        <v>162</v>
      </c>
      <c r="B93" s="28">
        <v>121.10601416389966</v>
      </c>
      <c r="C93" s="28">
        <v>121.10601416389966</v>
      </c>
      <c r="D93" s="28"/>
      <c r="E93" s="28">
        <f t="shared" si="2"/>
        <v>0</v>
      </c>
      <c r="F93" s="28"/>
      <c r="G93" s="28">
        <v>0.75866807032233674</v>
      </c>
      <c r="H93" s="28">
        <v>0.75866807032233685</v>
      </c>
      <c r="J93" s="28">
        <f t="shared" si="3"/>
        <v>0</v>
      </c>
    </row>
    <row r="94" spans="1:10" s="60" customFormat="1" ht="15.75" x14ac:dyDescent="0.25">
      <c r="A94" s="67" t="s">
        <v>226</v>
      </c>
      <c r="B94" s="62">
        <v>121.10601416389966</v>
      </c>
      <c r="C94" s="62">
        <v>121.10601416389966</v>
      </c>
      <c r="D94" s="62"/>
      <c r="E94" s="62">
        <f t="shared" si="2"/>
        <v>0</v>
      </c>
      <c r="F94" s="62"/>
      <c r="G94" s="62">
        <v>0.75866807032233674</v>
      </c>
      <c r="H94" s="62">
        <v>0.75866807032233685</v>
      </c>
      <c r="J94" s="62">
        <f t="shared" si="3"/>
        <v>0</v>
      </c>
    </row>
    <row r="95" spans="1:10" ht="15.75" x14ac:dyDescent="0.25">
      <c r="A95" s="37" t="s">
        <v>147</v>
      </c>
      <c r="B95" s="28">
        <v>101.33458127757973</v>
      </c>
      <c r="C95" s="28">
        <v>101.33458127757973</v>
      </c>
      <c r="D95" s="28"/>
      <c r="E95" s="28">
        <f t="shared" si="2"/>
        <v>0</v>
      </c>
      <c r="F95" s="28"/>
      <c r="G95" s="28">
        <v>3.0910336413052324</v>
      </c>
      <c r="H95" s="28">
        <v>3.0910336413052324</v>
      </c>
      <c r="J95" s="28">
        <f t="shared" si="3"/>
        <v>0</v>
      </c>
    </row>
    <row r="96" spans="1:10" s="60" customFormat="1" ht="15.75" x14ac:dyDescent="0.25">
      <c r="A96" s="61" t="s">
        <v>84</v>
      </c>
      <c r="B96" s="62">
        <v>100.00000000000001</v>
      </c>
      <c r="C96" s="62">
        <v>100.00000000000001</v>
      </c>
      <c r="D96" s="62"/>
      <c r="E96" s="62">
        <f t="shared" si="2"/>
        <v>0</v>
      </c>
      <c r="F96" s="62"/>
      <c r="G96" s="62">
        <v>2.7871770751551548</v>
      </c>
      <c r="H96" s="62">
        <v>2.7871770751551548</v>
      </c>
      <c r="J96" s="62">
        <f t="shared" si="3"/>
        <v>0</v>
      </c>
    </row>
    <row r="97" spans="1:10" ht="15.75" x14ac:dyDescent="0.25">
      <c r="A97" s="39" t="s">
        <v>85</v>
      </c>
      <c r="B97" s="28">
        <v>100.00000000000001</v>
      </c>
      <c r="C97" s="28">
        <v>100.00000000000001</v>
      </c>
      <c r="D97" s="28"/>
      <c r="E97" s="28">
        <f t="shared" si="2"/>
        <v>0</v>
      </c>
      <c r="F97" s="28"/>
      <c r="G97" s="28">
        <v>2.7871770751551548</v>
      </c>
      <c r="H97" s="28">
        <v>2.7871770751551548</v>
      </c>
      <c r="J97" s="28">
        <f t="shared" si="3"/>
        <v>0</v>
      </c>
    </row>
    <row r="98" spans="1:10" s="60" customFormat="1" ht="15.75" x14ac:dyDescent="0.25">
      <c r="A98" s="61" t="s">
        <v>86</v>
      </c>
      <c r="B98" s="62">
        <v>115.47005383792515</v>
      </c>
      <c r="C98" s="62">
        <v>115.47005383792515</v>
      </c>
      <c r="D98" s="62"/>
      <c r="E98" s="62">
        <f t="shared" si="2"/>
        <v>0</v>
      </c>
      <c r="F98" s="62"/>
      <c r="G98" s="62">
        <v>0.30385656615007756</v>
      </c>
      <c r="H98" s="62">
        <v>0.30385656615007761</v>
      </c>
      <c r="J98" s="62">
        <f t="shared" si="3"/>
        <v>0</v>
      </c>
    </row>
    <row r="99" spans="1:10" ht="15.75" x14ac:dyDescent="0.25">
      <c r="A99" s="39" t="s">
        <v>87</v>
      </c>
      <c r="B99" s="28">
        <v>115.47005383792515</v>
      </c>
      <c r="C99" s="28">
        <v>115.47005383792515</v>
      </c>
      <c r="D99" s="28"/>
      <c r="E99" s="28">
        <f t="shared" si="2"/>
        <v>0</v>
      </c>
      <c r="F99" s="28"/>
      <c r="G99" s="28">
        <v>0.30385656615007756</v>
      </c>
      <c r="H99" s="28">
        <v>0.30385656615007761</v>
      </c>
      <c r="J99" s="28">
        <f t="shared" si="3"/>
        <v>0</v>
      </c>
    </row>
    <row r="100" spans="1:10" s="60" customFormat="1" ht="15.75" x14ac:dyDescent="0.25">
      <c r="A100" s="64" t="s">
        <v>146</v>
      </c>
      <c r="B100" s="62">
        <v>91.009460793044184</v>
      </c>
      <c r="C100" s="62">
        <v>91.009460793044184</v>
      </c>
      <c r="D100" s="62"/>
      <c r="E100" s="62">
        <f t="shared" si="2"/>
        <v>0</v>
      </c>
      <c r="F100" s="62"/>
      <c r="G100" s="62">
        <v>4.5203636430172418</v>
      </c>
      <c r="H100" s="62">
        <v>4.5203636430172427</v>
      </c>
      <c r="J100" s="62">
        <f t="shared" si="3"/>
        <v>0</v>
      </c>
    </row>
    <row r="101" spans="1:10" ht="15.75" x14ac:dyDescent="0.25">
      <c r="A101" s="38" t="s">
        <v>17</v>
      </c>
      <c r="B101" s="28">
        <v>79.303325232056409</v>
      </c>
      <c r="C101" s="28">
        <v>79.303325232056409</v>
      </c>
      <c r="D101" s="28"/>
      <c r="E101" s="28">
        <f t="shared" si="2"/>
        <v>0</v>
      </c>
      <c r="F101" s="28"/>
      <c r="G101" s="28">
        <v>2.4710764707874038</v>
      </c>
      <c r="H101" s="28">
        <v>2.4710764707874042</v>
      </c>
      <c r="J101" s="28">
        <f t="shared" si="3"/>
        <v>0</v>
      </c>
    </row>
    <row r="102" spans="1:10" s="60" customFormat="1" ht="15.75" x14ac:dyDescent="0.25">
      <c r="A102" s="67" t="s">
        <v>17</v>
      </c>
      <c r="B102" s="62">
        <v>79.303325232056409</v>
      </c>
      <c r="C102" s="62">
        <v>79.303325232056409</v>
      </c>
      <c r="D102" s="62"/>
      <c r="E102" s="62">
        <f t="shared" si="2"/>
        <v>0</v>
      </c>
      <c r="F102" s="62"/>
      <c r="G102" s="62">
        <v>2.4710764707874038</v>
      </c>
      <c r="H102" s="62">
        <v>2.4710764707874042</v>
      </c>
      <c r="J102" s="62">
        <f t="shared" si="3"/>
        <v>0</v>
      </c>
    </row>
    <row r="103" spans="1:10" ht="15.75" x14ac:dyDescent="0.25">
      <c r="A103" s="38" t="s">
        <v>88</v>
      </c>
      <c r="B103" s="28">
        <v>93.333333333333329</v>
      </c>
      <c r="C103" s="28">
        <v>93.333333333333329</v>
      </c>
      <c r="D103" s="28"/>
      <c r="E103" s="28">
        <f t="shared" si="2"/>
        <v>0</v>
      </c>
      <c r="F103" s="28"/>
      <c r="G103" s="28">
        <v>1.0391494465859972</v>
      </c>
      <c r="H103" s="28">
        <v>1.0391494465859974</v>
      </c>
      <c r="J103" s="28">
        <f t="shared" si="3"/>
        <v>0</v>
      </c>
    </row>
    <row r="104" spans="1:10" s="60" customFormat="1" ht="15.75" x14ac:dyDescent="0.25">
      <c r="A104" s="67" t="s">
        <v>89</v>
      </c>
      <c r="B104" s="62">
        <v>93.333333333333329</v>
      </c>
      <c r="C104" s="62">
        <v>93.333333333333329</v>
      </c>
      <c r="D104" s="62"/>
      <c r="E104" s="62">
        <f t="shared" si="2"/>
        <v>0</v>
      </c>
      <c r="F104" s="62"/>
      <c r="G104" s="62">
        <v>1.0391494465859972</v>
      </c>
      <c r="H104" s="62">
        <v>1.0391494465859974</v>
      </c>
      <c r="J104" s="62">
        <f t="shared" si="3"/>
        <v>0</v>
      </c>
    </row>
    <row r="105" spans="1:10" ht="15.75" x14ac:dyDescent="0.25">
      <c r="A105" s="38" t="s">
        <v>90</v>
      </c>
      <c r="B105" s="28">
        <v>136.95652173913044</v>
      </c>
      <c r="C105" s="28">
        <v>136.95652173913044</v>
      </c>
      <c r="D105" s="28"/>
      <c r="E105" s="28">
        <f t="shared" si="2"/>
        <v>0</v>
      </c>
      <c r="F105" s="28"/>
      <c r="G105" s="28">
        <v>1.0101377256438411</v>
      </c>
      <c r="H105" s="28">
        <v>1.0101377256438411</v>
      </c>
      <c r="J105" s="28">
        <f t="shared" si="3"/>
        <v>0</v>
      </c>
    </row>
    <row r="106" spans="1:10" s="60" customFormat="1" ht="15.75" x14ac:dyDescent="0.25">
      <c r="A106" s="67" t="s">
        <v>91</v>
      </c>
      <c r="B106" s="62">
        <v>136.95652173913044</v>
      </c>
      <c r="C106" s="62">
        <v>136.95652173913044</v>
      </c>
      <c r="D106" s="62"/>
      <c r="E106" s="62">
        <f t="shared" si="2"/>
        <v>0</v>
      </c>
      <c r="F106" s="62"/>
      <c r="G106" s="62">
        <v>1.0101377256438411</v>
      </c>
      <c r="H106" s="62">
        <v>1.0101377256438411</v>
      </c>
      <c r="J106" s="62">
        <f t="shared" si="3"/>
        <v>0</v>
      </c>
    </row>
    <row r="107" spans="1:10" ht="15.75" x14ac:dyDescent="0.25">
      <c r="A107" s="36" t="s">
        <v>250</v>
      </c>
      <c r="B107" s="40">
        <v>94.382912169383218</v>
      </c>
      <c r="C107" s="40">
        <v>93.108856663351176</v>
      </c>
      <c r="D107" s="40"/>
      <c r="E107" s="40">
        <f t="shared" si="2"/>
        <v>-1.349879418581168</v>
      </c>
      <c r="F107" s="40"/>
      <c r="G107" s="40">
        <v>6.9642667414808566</v>
      </c>
      <c r="H107" s="40">
        <v>6.8702575380825133</v>
      </c>
      <c r="J107" s="40">
        <f t="shared" si="3"/>
        <v>-9.4009203398343288E-2</v>
      </c>
    </row>
    <row r="108" spans="1:10" s="60" customFormat="1" ht="15.75" x14ac:dyDescent="0.25">
      <c r="A108" s="64" t="s">
        <v>145</v>
      </c>
      <c r="B108" s="62">
        <v>99.577789090883826</v>
      </c>
      <c r="C108" s="62">
        <v>96.429052213579027</v>
      </c>
      <c r="D108" s="62"/>
      <c r="E108" s="62">
        <f t="shared" si="2"/>
        <v>-3.162087555921711</v>
      </c>
      <c r="F108" s="62"/>
      <c r="G108" s="62">
        <v>2.1781665707368205</v>
      </c>
      <c r="H108" s="62">
        <v>2.1092910366563049</v>
      </c>
      <c r="J108" s="62">
        <f t="shared" si="3"/>
        <v>-6.887553408051561E-2</v>
      </c>
    </row>
    <row r="109" spans="1:10" ht="15.75" x14ac:dyDescent="0.25">
      <c r="A109" s="38" t="s">
        <v>163</v>
      </c>
      <c r="B109" s="28">
        <v>99.577789090883826</v>
      </c>
      <c r="C109" s="28">
        <v>96.429052213579027</v>
      </c>
      <c r="D109" s="28"/>
      <c r="E109" s="28">
        <f t="shared" si="2"/>
        <v>-3.162087555921711</v>
      </c>
      <c r="F109" s="28"/>
      <c r="G109" s="28">
        <v>2.1781665707368205</v>
      </c>
      <c r="H109" s="28">
        <v>2.1092910366563049</v>
      </c>
      <c r="J109" s="28">
        <f t="shared" si="3"/>
        <v>-6.887553408051561E-2</v>
      </c>
    </row>
    <row r="110" spans="1:10" s="60" customFormat="1" ht="15.75" x14ac:dyDescent="0.25">
      <c r="A110" s="67" t="s">
        <v>225</v>
      </c>
      <c r="B110" s="62">
        <v>99.577789090883826</v>
      </c>
      <c r="C110" s="62">
        <v>96.429052213579027</v>
      </c>
      <c r="D110" s="62"/>
      <c r="E110" s="62">
        <f t="shared" si="2"/>
        <v>-3.162087555921711</v>
      </c>
      <c r="F110" s="62"/>
      <c r="G110" s="62">
        <v>2.1781665707368205</v>
      </c>
      <c r="H110" s="62">
        <v>2.1092910366563049</v>
      </c>
      <c r="J110" s="62">
        <f t="shared" si="3"/>
        <v>-6.887553408051561E-2</v>
      </c>
    </row>
    <row r="111" spans="1:10" ht="15.75" x14ac:dyDescent="0.25">
      <c r="A111" s="37" t="s">
        <v>92</v>
      </c>
      <c r="B111" s="28">
        <v>95.449555601663604</v>
      </c>
      <c r="C111" s="28">
        <v>90.496853918610711</v>
      </c>
      <c r="D111" s="28"/>
      <c r="E111" s="28">
        <f t="shared" si="2"/>
        <v>-5.1888158638703779</v>
      </c>
      <c r="F111" s="28"/>
      <c r="G111" s="28">
        <v>0.30502954331202164</v>
      </c>
      <c r="H111" s="28">
        <v>0.28920212197915612</v>
      </c>
      <c r="J111" s="28">
        <f t="shared" si="3"/>
        <v>-1.5827421332865521E-2</v>
      </c>
    </row>
    <row r="112" spans="1:10" s="60" customFormat="1" ht="15.75" x14ac:dyDescent="0.25">
      <c r="A112" s="61" t="s">
        <v>93</v>
      </c>
      <c r="B112" s="62">
        <v>95.449555601663604</v>
      </c>
      <c r="C112" s="62">
        <v>90.496853918610711</v>
      </c>
      <c r="D112" s="62"/>
      <c r="E112" s="62">
        <f t="shared" si="2"/>
        <v>-5.1888158638703779</v>
      </c>
      <c r="F112" s="62"/>
      <c r="G112" s="62">
        <v>0.30502954331202164</v>
      </c>
      <c r="H112" s="62">
        <v>0.28920212197915612</v>
      </c>
      <c r="J112" s="62">
        <f t="shared" si="3"/>
        <v>-1.5827421332865521E-2</v>
      </c>
    </row>
    <row r="113" spans="1:10" ht="15.75" x14ac:dyDescent="0.25">
      <c r="A113" s="39" t="s">
        <v>92</v>
      </c>
      <c r="B113" s="28">
        <v>95.449555601663604</v>
      </c>
      <c r="C113" s="28">
        <v>90.496853918610711</v>
      </c>
      <c r="D113" s="28"/>
      <c r="E113" s="28">
        <f t="shared" si="2"/>
        <v>-5.1888158638703779</v>
      </c>
      <c r="F113" s="28"/>
      <c r="G113" s="28">
        <v>0.30502954331202164</v>
      </c>
      <c r="H113" s="28">
        <v>0.28920212197915612</v>
      </c>
      <c r="J113" s="28">
        <f t="shared" si="3"/>
        <v>-1.5827421332865521E-2</v>
      </c>
    </row>
    <row r="114" spans="1:10" s="60" customFormat="1" ht="15.75" x14ac:dyDescent="0.25">
      <c r="A114" s="64" t="s">
        <v>94</v>
      </c>
      <c r="B114" s="62">
        <v>73.517738428181872</v>
      </c>
      <c r="C114" s="62">
        <v>73.517738428181872</v>
      </c>
      <c r="D114" s="62"/>
      <c r="E114" s="62">
        <f t="shared" si="2"/>
        <v>0</v>
      </c>
      <c r="F114" s="62"/>
      <c r="G114" s="62">
        <v>1.4963392814680649</v>
      </c>
      <c r="H114" s="62">
        <v>1.4963392814680652</v>
      </c>
      <c r="J114" s="62">
        <f t="shared" si="3"/>
        <v>0</v>
      </c>
    </row>
    <row r="115" spans="1:10" ht="15.75" x14ac:dyDescent="0.25">
      <c r="A115" s="38" t="s">
        <v>164</v>
      </c>
      <c r="B115" s="28">
        <v>72.594494644034185</v>
      </c>
      <c r="C115" s="28">
        <v>72.594494644034185</v>
      </c>
      <c r="D115" s="28"/>
      <c r="E115" s="28">
        <f t="shared" si="2"/>
        <v>0</v>
      </c>
      <c r="F115" s="28"/>
      <c r="G115" s="28">
        <v>1.3526375630679024</v>
      </c>
      <c r="H115" s="28">
        <v>1.3526375630679024</v>
      </c>
      <c r="J115" s="28">
        <f t="shared" si="3"/>
        <v>0</v>
      </c>
    </row>
    <row r="116" spans="1:10" s="60" customFormat="1" ht="15.75" x14ac:dyDescent="0.25">
      <c r="A116" s="67" t="s">
        <v>224</v>
      </c>
      <c r="B116" s="62">
        <v>69.761928898305015</v>
      </c>
      <c r="C116" s="62">
        <v>69.761928898305015</v>
      </c>
      <c r="D116" s="62"/>
      <c r="E116" s="62">
        <f t="shared" si="2"/>
        <v>0</v>
      </c>
      <c r="F116" s="62"/>
      <c r="G116" s="62">
        <v>0.29484230952705992</v>
      </c>
      <c r="H116" s="62">
        <v>0.29484230952705998</v>
      </c>
      <c r="J116" s="62">
        <f t="shared" si="3"/>
        <v>0</v>
      </c>
    </row>
    <row r="117" spans="1:10" ht="15.75" x14ac:dyDescent="0.25">
      <c r="A117" s="39" t="s">
        <v>223</v>
      </c>
      <c r="B117" s="28">
        <v>66.818518039784749</v>
      </c>
      <c r="C117" s="28">
        <v>66.818518039784749</v>
      </c>
      <c r="D117" s="28"/>
      <c r="E117" s="28">
        <f t="shared" si="2"/>
        <v>0</v>
      </c>
      <c r="F117" s="28"/>
      <c r="G117" s="28">
        <v>0.41190758806432398</v>
      </c>
      <c r="H117" s="28">
        <v>0.41190758806432404</v>
      </c>
      <c r="J117" s="28">
        <f t="shared" si="3"/>
        <v>0</v>
      </c>
    </row>
    <row r="118" spans="1:10" s="60" customFormat="1" ht="15.75" x14ac:dyDescent="0.25">
      <c r="A118" s="67" t="s">
        <v>18</v>
      </c>
      <c r="B118" s="62">
        <v>75.783561925578553</v>
      </c>
      <c r="C118" s="62">
        <v>75.783561925578553</v>
      </c>
      <c r="D118" s="62"/>
      <c r="E118" s="62">
        <f t="shared" si="2"/>
        <v>0</v>
      </c>
      <c r="F118" s="62"/>
      <c r="G118" s="62">
        <v>0.16793253796948837</v>
      </c>
      <c r="H118" s="62">
        <v>0.1679325379694884</v>
      </c>
      <c r="J118" s="62">
        <f t="shared" si="3"/>
        <v>0</v>
      </c>
    </row>
    <row r="119" spans="1:10" ht="15.75" x14ac:dyDescent="0.25">
      <c r="A119" s="39" t="s">
        <v>95</v>
      </c>
      <c r="B119" s="28">
        <v>72.4380176699499</v>
      </c>
      <c r="C119" s="28">
        <v>72.4380176699499</v>
      </c>
      <c r="D119" s="28"/>
      <c r="E119" s="28">
        <f t="shared" si="2"/>
        <v>0</v>
      </c>
      <c r="F119" s="28"/>
      <c r="G119" s="28">
        <v>0.3310742291609049</v>
      </c>
      <c r="H119" s="28">
        <v>0.3310742291609049</v>
      </c>
      <c r="J119" s="28">
        <f t="shared" si="3"/>
        <v>0</v>
      </c>
    </row>
    <row r="120" spans="1:10" s="60" customFormat="1" ht="15.75" x14ac:dyDescent="0.25">
      <c r="A120" s="67" t="s">
        <v>96</v>
      </c>
      <c r="B120" s="62">
        <v>100.92083813869822</v>
      </c>
      <c r="C120" s="62">
        <v>100.92083813869822</v>
      </c>
      <c r="D120" s="62"/>
      <c r="E120" s="62">
        <f t="shared" si="2"/>
        <v>0</v>
      </c>
      <c r="F120" s="62"/>
      <c r="G120" s="62">
        <v>0.14688089834612519</v>
      </c>
      <c r="H120" s="62">
        <v>0.14688089834612519</v>
      </c>
      <c r="J120" s="62">
        <f t="shared" si="3"/>
        <v>0</v>
      </c>
    </row>
    <row r="121" spans="1:10" ht="15.75" x14ac:dyDescent="0.25">
      <c r="A121" s="38" t="s">
        <v>97</v>
      </c>
      <c r="B121" s="28">
        <v>83.515408429430153</v>
      </c>
      <c r="C121" s="28">
        <v>83.515408429430153</v>
      </c>
      <c r="D121" s="28"/>
      <c r="E121" s="28">
        <f t="shared" si="2"/>
        <v>0</v>
      </c>
      <c r="F121" s="28"/>
      <c r="G121" s="28">
        <v>0.14370171840016255</v>
      </c>
      <c r="H121" s="28">
        <v>0.14370171840016255</v>
      </c>
      <c r="J121" s="28">
        <f t="shared" si="3"/>
        <v>0</v>
      </c>
    </row>
    <row r="122" spans="1:10" s="60" customFormat="1" ht="15.75" x14ac:dyDescent="0.25">
      <c r="A122" s="67" t="s">
        <v>98</v>
      </c>
      <c r="B122" s="62">
        <v>83.515408429430153</v>
      </c>
      <c r="C122" s="62">
        <v>83.515408429430153</v>
      </c>
      <c r="D122" s="62"/>
      <c r="E122" s="62">
        <f t="shared" si="2"/>
        <v>0</v>
      </c>
      <c r="F122" s="62"/>
      <c r="G122" s="62">
        <v>0.14370171840016255</v>
      </c>
      <c r="H122" s="62">
        <v>0.14370171840016255</v>
      </c>
      <c r="J122" s="62">
        <f t="shared" si="3"/>
        <v>0</v>
      </c>
    </row>
    <row r="123" spans="1:10" ht="15.75" x14ac:dyDescent="0.25">
      <c r="A123" s="37" t="s">
        <v>144</v>
      </c>
      <c r="B123" s="28">
        <v>106.47377158879404</v>
      </c>
      <c r="C123" s="28">
        <v>105.20213870877737</v>
      </c>
      <c r="D123" s="28"/>
      <c r="E123" s="28">
        <f t="shared" si="2"/>
        <v>-1.1943156150490908</v>
      </c>
      <c r="F123" s="28"/>
      <c r="G123" s="28">
        <v>0.80837136367142393</v>
      </c>
      <c r="H123" s="28">
        <v>0.79871685824751093</v>
      </c>
      <c r="J123" s="28">
        <f t="shared" si="3"/>
        <v>-9.6545054239129957E-3</v>
      </c>
    </row>
    <row r="124" spans="1:10" s="60" customFormat="1" ht="15.75" x14ac:dyDescent="0.25">
      <c r="A124" s="61" t="s">
        <v>165</v>
      </c>
      <c r="B124" s="62">
        <v>106.47377158879404</v>
      </c>
      <c r="C124" s="62">
        <v>105.20213870877737</v>
      </c>
      <c r="D124" s="62"/>
      <c r="E124" s="62">
        <f t="shared" si="2"/>
        <v>-1.1943156150490908</v>
      </c>
      <c r="F124" s="62"/>
      <c r="G124" s="62">
        <v>0.80837136367142393</v>
      </c>
      <c r="H124" s="62">
        <v>0.79871685824751093</v>
      </c>
      <c r="J124" s="62">
        <f t="shared" si="3"/>
        <v>-9.6545054239129957E-3</v>
      </c>
    </row>
    <row r="125" spans="1:10" ht="15.75" x14ac:dyDescent="0.25">
      <c r="A125" s="39" t="s">
        <v>222</v>
      </c>
      <c r="B125" s="28">
        <v>106.47377158879404</v>
      </c>
      <c r="C125" s="28">
        <v>105.20213870877737</v>
      </c>
      <c r="D125" s="28"/>
      <c r="E125" s="28">
        <f t="shared" si="2"/>
        <v>-1.1943156150490908</v>
      </c>
      <c r="F125" s="28"/>
      <c r="G125" s="28">
        <v>0.80837136367142393</v>
      </c>
      <c r="H125" s="28">
        <v>0.79871685824751093</v>
      </c>
      <c r="J125" s="28">
        <f t="shared" si="3"/>
        <v>-9.6545054239129957E-3</v>
      </c>
    </row>
    <row r="126" spans="1:10" s="60" customFormat="1" ht="15.75" x14ac:dyDescent="0.25">
      <c r="A126" s="64" t="s">
        <v>143</v>
      </c>
      <c r="B126" s="62">
        <v>93.948496146306269</v>
      </c>
      <c r="C126" s="62">
        <v>93.948496146306269</v>
      </c>
      <c r="D126" s="62"/>
      <c r="E126" s="62">
        <f t="shared" si="2"/>
        <v>0</v>
      </c>
      <c r="F126" s="62"/>
      <c r="G126" s="62">
        <v>0.26318349559706156</v>
      </c>
      <c r="H126" s="62">
        <v>0.26318349559706156</v>
      </c>
      <c r="J126" s="62">
        <f t="shared" si="3"/>
        <v>0</v>
      </c>
    </row>
    <row r="127" spans="1:10" ht="15.75" x14ac:dyDescent="0.25">
      <c r="A127" s="38" t="s">
        <v>166</v>
      </c>
      <c r="B127" s="28">
        <v>93.948496146306269</v>
      </c>
      <c r="C127" s="28">
        <v>93.948496146306269</v>
      </c>
      <c r="D127" s="28"/>
      <c r="E127" s="28">
        <f t="shared" si="2"/>
        <v>0</v>
      </c>
      <c r="F127" s="28"/>
      <c r="G127" s="28">
        <v>0.26318349559706156</v>
      </c>
      <c r="H127" s="28">
        <v>0.26318349559706156</v>
      </c>
      <c r="J127" s="28">
        <f t="shared" si="3"/>
        <v>0</v>
      </c>
    </row>
    <row r="128" spans="1:10" s="60" customFormat="1" ht="15.75" x14ac:dyDescent="0.25">
      <c r="A128" s="67" t="s">
        <v>221</v>
      </c>
      <c r="B128" s="62">
        <v>93.948496146306269</v>
      </c>
      <c r="C128" s="62">
        <v>93.948496146306269</v>
      </c>
      <c r="D128" s="62"/>
      <c r="E128" s="62">
        <f t="shared" si="2"/>
        <v>0</v>
      </c>
      <c r="F128" s="62"/>
      <c r="G128" s="62">
        <v>0.26318349559706156</v>
      </c>
      <c r="H128" s="62">
        <v>0.26318349559706156</v>
      </c>
      <c r="J128" s="62">
        <f t="shared" si="3"/>
        <v>0</v>
      </c>
    </row>
    <row r="129" spans="1:10" ht="15.75" x14ac:dyDescent="0.25">
      <c r="A129" s="37" t="s">
        <v>142</v>
      </c>
      <c r="B129" s="28">
        <v>106.4613640269438</v>
      </c>
      <c r="C129" s="28">
        <v>106.48074329604999</v>
      </c>
      <c r="D129" s="28"/>
      <c r="E129" s="28">
        <f t="shared" si="2"/>
        <v>1.8203100517566462E-2</v>
      </c>
      <c r="F129" s="28"/>
      <c r="G129" s="28">
        <v>1.9131764866954633</v>
      </c>
      <c r="H129" s="28">
        <v>1.913524744134415</v>
      </c>
      <c r="J129" s="28">
        <f t="shared" si="3"/>
        <v>3.4825743895172678E-4</v>
      </c>
    </row>
    <row r="130" spans="1:10" s="60" customFormat="1" ht="15.75" x14ac:dyDescent="0.25">
      <c r="A130" s="61" t="s">
        <v>99</v>
      </c>
      <c r="B130" s="62">
        <v>100.01111274982418</v>
      </c>
      <c r="C130" s="62">
        <v>100.04438688965385</v>
      </c>
      <c r="D130" s="62"/>
      <c r="E130" s="62">
        <f t="shared" si="2"/>
        <v>3.3270442568622549E-2</v>
      </c>
      <c r="F130" s="62"/>
      <c r="G130" s="62">
        <v>1.0467472388845607</v>
      </c>
      <c r="H130" s="62">
        <v>1.0470954963235126</v>
      </c>
      <c r="J130" s="62">
        <f t="shared" si="3"/>
        <v>3.4825743895194883E-4</v>
      </c>
    </row>
    <row r="131" spans="1:10" ht="15.75" x14ac:dyDescent="0.25">
      <c r="A131" s="39" t="s">
        <v>220</v>
      </c>
      <c r="B131" s="28">
        <v>98.869669008254974</v>
      </c>
      <c r="C131" s="28">
        <v>98.932840661331795</v>
      </c>
      <c r="D131" s="28"/>
      <c r="E131" s="28">
        <f t="shared" si="2"/>
        <v>6.3893865237418801E-2</v>
      </c>
      <c r="F131" s="28"/>
      <c r="G131" s="28">
        <v>0.84942196790399616</v>
      </c>
      <c r="H131" s="28">
        <v>0.84996469643146599</v>
      </c>
      <c r="J131" s="28">
        <f t="shared" si="3"/>
        <v>5.4272852746983791E-4</v>
      </c>
    </row>
    <row r="132" spans="1:10" s="60" customFormat="1" ht="15.75" x14ac:dyDescent="0.25">
      <c r="A132" s="67" t="s">
        <v>100</v>
      </c>
      <c r="B132" s="62">
        <v>105.24131493035834</v>
      </c>
      <c r="C132" s="62">
        <v>105.13759586300391</v>
      </c>
      <c r="D132" s="62"/>
      <c r="E132" s="62">
        <f t="shared" si="2"/>
        <v>-9.8553564655734505E-2</v>
      </c>
      <c r="F132" s="62"/>
      <c r="G132" s="62">
        <v>0.19732527098056446</v>
      </c>
      <c r="H132" s="62">
        <v>0.19713079989204652</v>
      </c>
      <c r="J132" s="62">
        <f t="shared" si="3"/>
        <v>-1.9447108851794459E-4</v>
      </c>
    </row>
    <row r="133" spans="1:10" ht="15.75" x14ac:dyDescent="0.25">
      <c r="A133" s="38" t="s">
        <v>167</v>
      </c>
      <c r="B133" s="28">
        <v>115.45757261280761</v>
      </c>
      <c r="C133" s="28">
        <v>115.45757261280761</v>
      </c>
      <c r="D133" s="28"/>
      <c r="E133" s="28">
        <f t="shared" ref="E133:E196" si="4">((C133/B133-1)*100)</f>
        <v>0</v>
      </c>
      <c r="F133" s="28"/>
      <c r="G133" s="28">
        <v>0.86642924781090258</v>
      </c>
      <c r="H133" s="28">
        <v>0.86642924781090269</v>
      </c>
      <c r="J133" s="28">
        <f t="shared" si="3"/>
        <v>0</v>
      </c>
    </row>
    <row r="134" spans="1:10" s="60" customFormat="1" ht="15.75" x14ac:dyDescent="0.25">
      <c r="A134" s="67" t="s">
        <v>101</v>
      </c>
      <c r="B134" s="62">
        <v>115.45757261280761</v>
      </c>
      <c r="C134" s="62">
        <v>115.45757261280761</v>
      </c>
      <c r="D134" s="62"/>
      <c r="E134" s="62">
        <f t="shared" si="4"/>
        <v>0</v>
      </c>
      <c r="F134" s="62"/>
      <c r="G134" s="62">
        <v>0.86642924781090258</v>
      </c>
      <c r="H134" s="62">
        <v>0.86642924781090269</v>
      </c>
      <c r="J134" s="62">
        <f t="shared" si="3"/>
        <v>0</v>
      </c>
    </row>
    <row r="135" spans="1:10" s="2" customFormat="1" ht="15.75" x14ac:dyDescent="0.25">
      <c r="A135" s="36" t="s">
        <v>2</v>
      </c>
      <c r="B135" s="40">
        <v>128.5074215296722</v>
      </c>
      <c r="C135" s="40">
        <v>128.5074215296722</v>
      </c>
      <c r="D135" s="40"/>
      <c r="E135" s="40">
        <f t="shared" si="4"/>
        <v>0</v>
      </c>
      <c r="F135" s="40"/>
      <c r="G135" s="40">
        <v>4.2977814712056235</v>
      </c>
      <c r="H135" s="40">
        <v>4.2977814712056235</v>
      </c>
      <c r="J135" s="40">
        <f t="shared" si="3"/>
        <v>0</v>
      </c>
    </row>
    <row r="136" spans="1:10" s="60" customFormat="1" ht="15.75" x14ac:dyDescent="0.25">
      <c r="A136" s="64" t="s">
        <v>141</v>
      </c>
      <c r="B136" s="62">
        <v>101.4183501511001</v>
      </c>
      <c r="C136" s="62">
        <v>101.4183501511001</v>
      </c>
      <c r="D136" s="62"/>
      <c r="E136" s="62">
        <f t="shared" si="4"/>
        <v>0</v>
      </c>
      <c r="F136" s="62"/>
      <c r="G136" s="62">
        <v>1.9110822286948215</v>
      </c>
      <c r="H136" s="62">
        <v>1.9110822286948217</v>
      </c>
      <c r="J136" s="62">
        <f t="shared" ref="J136:J199" si="5">H136-G136</f>
        <v>0</v>
      </c>
    </row>
    <row r="137" spans="1:10" ht="15.75" x14ac:dyDescent="0.25">
      <c r="A137" s="38" t="s">
        <v>102</v>
      </c>
      <c r="B137" s="28">
        <v>106.65721837998859</v>
      </c>
      <c r="C137" s="28">
        <v>106.65721837998859</v>
      </c>
      <c r="D137" s="28"/>
      <c r="E137" s="28">
        <f t="shared" si="4"/>
        <v>0</v>
      </c>
      <c r="F137" s="28"/>
      <c r="G137" s="28">
        <v>1.3215048671138498</v>
      </c>
      <c r="H137" s="28">
        <v>1.3215048671138498</v>
      </c>
      <c r="J137" s="28">
        <f t="shared" si="5"/>
        <v>0</v>
      </c>
    </row>
    <row r="138" spans="1:10" s="60" customFormat="1" ht="15.75" x14ac:dyDescent="0.25">
      <c r="A138" s="67" t="s">
        <v>103</v>
      </c>
      <c r="B138" s="62">
        <v>106.65721837998859</v>
      </c>
      <c r="C138" s="62">
        <v>106.65721837998859</v>
      </c>
      <c r="D138" s="62"/>
      <c r="E138" s="62">
        <f t="shared" si="4"/>
        <v>0</v>
      </c>
      <c r="F138" s="62"/>
      <c r="G138" s="62">
        <v>1.3215048671138498</v>
      </c>
      <c r="H138" s="62">
        <v>1.3215048671138498</v>
      </c>
      <c r="J138" s="62">
        <f t="shared" si="5"/>
        <v>0</v>
      </c>
    </row>
    <row r="139" spans="1:10" ht="15.75" x14ac:dyDescent="0.25">
      <c r="A139" s="38" t="s">
        <v>168</v>
      </c>
      <c r="B139" s="28">
        <v>91.35990548317713</v>
      </c>
      <c r="C139" s="28">
        <v>91.35990548317713</v>
      </c>
      <c r="D139" s="28"/>
      <c r="E139" s="28">
        <f t="shared" si="4"/>
        <v>0</v>
      </c>
      <c r="F139" s="28"/>
      <c r="G139" s="28">
        <v>0.58957736158097174</v>
      </c>
      <c r="H139" s="28">
        <v>0.58957736158097185</v>
      </c>
      <c r="J139" s="28">
        <f t="shared" si="5"/>
        <v>0</v>
      </c>
    </row>
    <row r="140" spans="1:10" s="60" customFormat="1" ht="15.75" x14ac:dyDescent="0.25">
      <c r="A140" s="67" t="s">
        <v>219</v>
      </c>
      <c r="B140" s="62">
        <v>91.35990548317713</v>
      </c>
      <c r="C140" s="62">
        <v>91.35990548317713</v>
      </c>
      <c r="D140" s="62"/>
      <c r="E140" s="62">
        <f t="shared" si="4"/>
        <v>0</v>
      </c>
      <c r="F140" s="62"/>
      <c r="G140" s="62">
        <v>0.58957736158097174</v>
      </c>
      <c r="H140" s="62">
        <v>0.58957736158097185</v>
      </c>
      <c r="J140" s="62">
        <f t="shared" si="5"/>
        <v>0</v>
      </c>
    </row>
    <row r="141" spans="1:10" ht="15.75" x14ac:dyDescent="0.25">
      <c r="A141" s="37" t="s">
        <v>104</v>
      </c>
      <c r="B141" s="28">
        <v>163.46937158495564</v>
      </c>
      <c r="C141" s="28">
        <v>163.46937158495564</v>
      </c>
      <c r="D141" s="28"/>
      <c r="E141" s="28">
        <f t="shared" si="4"/>
        <v>0</v>
      </c>
      <c r="F141" s="28"/>
      <c r="G141" s="28">
        <v>2.3866992425108009</v>
      </c>
      <c r="H141" s="28">
        <v>2.3866992425108013</v>
      </c>
      <c r="J141" s="28">
        <f t="shared" si="5"/>
        <v>0</v>
      </c>
    </row>
    <row r="142" spans="1:10" s="60" customFormat="1" ht="15.75" x14ac:dyDescent="0.25">
      <c r="A142" s="61" t="s">
        <v>19</v>
      </c>
      <c r="B142" s="62">
        <v>169.42514348606315</v>
      </c>
      <c r="C142" s="62">
        <v>169.42514348606315</v>
      </c>
      <c r="D142" s="62"/>
      <c r="E142" s="62">
        <f t="shared" si="4"/>
        <v>0</v>
      </c>
      <c r="F142" s="62"/>
      <c r="G142" s="62">
        <v>2.0171197944637971</v>
      </c>
      <c r="H142" s="62">
        <v>2.0171197944637975</v>
      </c>
      <c r="J142" s="62">
        <f t="shared" si="5"/>
        <v>0</v>
      </c>
    </row>
    <row r="143" spans="1:10" ht="15.75" x14ac:dyDescent="0.25">
      <c r="A143" s="39" t="s">
        <v>105</v>
      </c>
      <c r="B143" s="28">
        <v>169.42514348606315</v>
      </c>
      <c r="C143" s="28">
        <v>169.42514348606315</v>
      </c>
      <c r="D143" s="28"/>
      <c r="E143" s="28">
        <f t="shared" si="4"/>
        <v>0</v>
      </c>
      <c r="F143" s="28"/>
      <c r="G143" s="28">
        <v>2.0171197944637971</v>
      </c>
      <c r="H143" s="28">
        <v>2.0171197944637975</v>
      </c>
      <c r="J143" s="28">
        <f t="shared" si="5"/>
        <v>0</v>
      </c>
    </row>
    <row r="144" spans="1:10" s="60" customFormat="1" ht="15.75" x14ac:dyDescent="0.25">
      <c r="A144" s="61" t="s">
        <v>106</v>
      </c>
      <c r="B144" s="62">
        <v>146.66666666666663</v>
      </c>
      <c r="C144" s="62">
        <v>146.66666666666663</v>
      </c>
      <c r="D144" s="62"/>
      <c r="E144" s="62">
        <f t="shared" si="4"/>
        <v>0</v>
      </c>
      <c r="F144" s="62"/>
      <c r="G144" s="62">
        <v>0.13728657167136601</v>
      </c>
      <c r="H144" s="62">
        <v>0.13728657167136601</v>
      </c>
      <c r="J144" s="62">
        <f t="shared" si="5"/>
        <v>0</v>
      </c>
    </row>
    <row r="145" spans="1:10" ht="15.75" x14ac:dyDescent="0.25">
      <c r="A145" s="39" t="s">
        <v>107</v>
      </c>
      <c r="B145" s="28">
        <v>146.66666666666663</v>
      </c>
      <c r="C145" s="28">
        <v>146.66666666666663</v>
      </c>
      <c r="D145" s="28"/>
      <c r="E145" s="28">
        <f t="shared" si="4"/>
        <v>0</v>
      </c>
      <c r="F145" s="28"/>
      <c r="G145" s="28">
        <v>0.13728657167136601</v>
      </c>
      <c r="H145" s="28">
        <v>0.13728657167136601</v>
      </c>
      <c r="J145" s="28">
        <f t="shared" si="5"/>
        <v>0</v>
      </c>
    </row>
    <row r="146" spans="1:10" s="60" customFormat="1" ht="15.75" x14ac:dyDescent="0.25">
      <c r="A146" s="61" t="s">
        <v>108</v>
      </c>
      <c r="B146" s="62">
        <v>132.09195402298852</v>
      </c>
      <c r="C146" s="62">
        <v>132.09195402298852</v>
      </c>
      <c r="D146" s="62"/>
      <c r="E146" s="62">
        <f t="shared" si="4"/>
        <v>0</v>
      </c>
      <c r="F146" s="62"/>
      <c r="G146" s="62">
        <v>0.23229287637563803</v>
      </c>
      <c r="H146" s="62">
        <v>0.23229287637563809</v>
      </c>
      <c r="J146" s="62">
        <f t="shared" si="5"/>
        <v>0</v>
      </c>
    </row>
    <row r="147" spans="1:10" ht="15.75" x14ac:dyDescent="0.25">
      <c r="A147" s="39" t="s">
        <v>218</v>
      </c>
      <c r="B147" s="28">
        <v>132.09195402298852</v>
      </c>
      <c r="C147" s="28">
        <v>132.09195402298852</v>
      </c>
      <c r="D147" s="28"/>
      <c r="E147" s="28">
        <f t="shared" si="4"/>
        <v>0</v>
      </c>
      <c r="F147" s="28"/>
      <c r="G147" s="28">
        <v>0.23229287637563803</v>
      </c>
      <c r="H147" s="28">
        <v>0.23229287637563809</v>
      </c>
      <c r="J147" s="28">
        <f t="shared" si="5"/>
        <v>0</v>
      </c>
    </row>
    <row r="148" spans="1:10" s="60" customFormat="1" ht="15.75" x14ac:dyDescent="0.25">
      <c r="A148" s="58" t="s">
        <v>3</v>
      </c>
      <c r="B148" s="63">
        <v>107.4294904912101</v>
      </c>
      <c r="C148" s="63">
        <v>107.42949270407681</v>
      </c>
      <c r="D148" s="63"/>
      <c r="E148" s="63">
        <f t="shared" si="4"/>
        <v>2.0598317052034076E-6</v>
      </c>
      <c r="F148" s="63"/>
      <c r="G148" s="63">
        <v>5.3980705669517981</v>
      </c>
      <c r="H148" s="63">
        <v>5.3980706781429673</v>
      </c>
      <c r="J148" s="63">
        <f t="shared" si="5"/>
        <v>1.1119116916091798E-7</v>
      </c>
    </row>
    <row r="149" spans="1:10" ht="15.75" x14ac:dyDescent="0.25">
      <c r="A149" s="37" t="s">
        <v>150</v>
      </c>
      <c r="B149" s="28">
        <v>102.60908327163001</v>
      </c>
      <c r="C149" s="28">
        <v>102.60908716691529</v>
      </c>
      <c r="D149" s="28"/>
      <c r="E149" s="28">
        <f t="shared" si="4"/>
        <v>3.796238257081086E-6</v>
      </c>
      <c r="F149" s="28"/>
      <c r="G149" s="28">
        <v>2.9289828633150723</v>
      </c>
      <c r="H149" s="28">
        <v>2.9289829745062401</v>
      </c>
      <c r="J149" s="28">
        <f t="shared" si="5"/>
        <v>1.1119116782865035E-7</v>
      </c>
    </row>
    <row r="150" spans="1:10" s="60" customFormat="1" ht="15.75" x14ac:dyDescent="0.25">
      <c r="A150" s="61" t="s">
        <v>109</v>
      </c>
      <c r="B150" s="62">
        <v>102.38297580557921</v>
      </c>
      <c r="C150" s="62">
        <v>102.38298068130703</v>
      </c>
      <c r="D150" s="62"/>
      <c r="E150" s="62">
        <f t="shared" si="4"/>
        <v>4.7622446874839852E-6</v>
      </c>
      <c r="F150" s="62"/>
      <c r="G150" s="62">
        <v>2.3348478476605905</v>
      </c>
      <c r="H150" s="62">
        <v>2.3348479588517588</v>
      </c>
      <c r="J150" s="62">
        <f t="shared" si="5"/>
        <v>1.1119116827273956E-7</v>
      </c>
    </row>
    <row r="151" spans="1:10" ht="15.75" x14ac:dyDescent="0.25">
      <c r="A151" s="39" t="s">
        <v>110</v>
      </c>
      <c r="B151" s="28">
        <v>102.38297580557921</v>
      </c>
      <c r="C151" s="28">
        <v>102.38298068130703</v>
      </c>
      <c r="D151" s="28"/>
      <c r="E151" s="28">
        <f t="shared" si="4"/>
        <v>4.7622446874839852E-6</v>
      </c>
      <c r="F151" s="28"/>
      <c r="G151" s="28">
        <v>2.3348478476605905</v>
      </c>
      <c r="H151" s="28">
        <v>2.3348479588517588</v>
      </c>
      <c r="J151" s="28">
        <f t="shared" si="5"/>
        <v>1.1119116827273956E-7</v>
      </c>
    </row>
    <row r="152" spans="1:10" s="60" customFormat="1" ht="15.75" x14ac:dyDescent="0.25">
      <c r="A152" s="61" t="s">
        <v>169</v>
      </c>
      <c r="B152" s="62">
        <v>58.577205646101383</v>
      </c>
      <c r="C152" s="62">
        <v>58.577205646101383</v>
      </c>
      <c r="D152" s="62"/>
      <c r="E152" s="62">
        <f t="shared" si="4"/>
        <v>0</v>
      </c>
      <c r="F152" s="62"/>
      <c r="G152" s="62">
        <v>3.789768762796257E-2</v>
      </c>
      <c r="H152" s="62">
        <v>3.789768762796257E-2</v>
      </c>
      <c r="J152" s="62">
        <f t="shared" si="5"/>
        <v>0</v>
      </c>
    </row>
    <row r="153" spans="1:10" ht="15.75" x14ac:dyDescent="0.25">
      <c r="A153" s="39" t="s">
        <v>217</v>
      </c>
      <c r="B153" s="28">
        <v>58.577205646101383</v>
      </c>
      <c r="C153" s="28">
        <v>58.577205646101383</v>
      </c>
      <c r="D153" s="28"/>
      <c r="E153" s="28">
        <f t="shared" si="4"/>
        <v>0</v>
      </c>
      <c r="F153" s="28"/>
      <c r="G153" s="28">
        <v>3.789768762796257E-2</v>
      </c>
      <c r="H153" s="28">
        <v>3.789768762796257E-2</v>
      </c>
      <c r="J153" s="28">
        <f t="shared" si="5"/>
        <v>0</v>
      </c>
    </row>
    <row r="154" spans="1:10" s="60" customFormat="1" ht="15.75" x14ac:dyDescent="0.25">
      <c r="A154" s="61" t="s">
        <v>170</v>
      </c>
      <c r="B154" s="62">
        <v>109.21488126207966</v>
      </c>
      <c r="C154" s="62">
        <v>109.21488126207966</v>
      </c>
      <c r="D154" s="62"/>
      <c r="E154" s="62">
        <f t="shared" si="4"/>
        <v>0</v>
      </c>
      <c r="F154" s="62"/>
      <c r="G154" s="62">
        <v>0.55623732802651893</v>
      </c>
      <c r="H154" s="62">
        <v>0.55623732802651893</v>
      </c>
      <c r="J154" s="62">
        <f t="shared" si="5"/>
        <v>0</v>
      </c>
    </row>
    <row r="155" spans="1:10" ht="15.75" x14ac:dyDescent="0.25">
      <c r="A155" s="39" t="s">
        <v>216</v>
      </c>
      <c r="B155" s="28">
        <v>109.21488126207966</v>
      </c>
      <c r="C155" s="28">
        <v>109.21488126207966</v>
      </c>
      <c r="D155" s="28"/>
      <c r="E155" s="28">
        <f t="shared" si="4"/>
        <v>0</v>
      </c>
      <c r="F155" s="28"/>
      <c r="G155" s="28">
        <v>0.55623732802651893</v>
      </c>
      <c r="H155" s="28">
        <v>0.55623732802651893</v>
      </c>
      <c r="J155" s="28">
        <f t="shared" si="5"/>
        <v>0</v>
      </c>
    </row>
    <row r="156" spans="1:10" s="60" customFormat="1" ht="15.75" x14ac:dyDescent="0.25">
      <c r="A156" s="64" t="s">
        <v>111</v>
      </c>
      <c r="B156" s="62">
        <v>113.76971914829387</v>
      </c>
      <c r="C156" s="62">
        <v>113.76971914829387</v>
      </c>
      <c r="D156" s="62"/>
      <c r="E156" s="62">
        <f t="shared" si="4"/>
        <v>0</v>
      </c>
      <c r="F156" s="62"/>
      <c r="G156" s="62">
        <v>2.4690877036367271</v>
      </c>
      <c r="H156" s="62">
        <v>2.4690877036367271</v>
      </c>
      <c r="J156" s="62">
        <f t="shared" si="5"/>
        <v>0</v>
      </c>
    </row>
    <row r="157" spans="1:10" ht="15.75" x14ac:dyDescent="0.25">
      <c r="A157" s="38" t="s">
        <v>171</v>
      </c>
      <c r="B157" s="28">
        <v>122.09635610194326</v>
      </c>
      <c r="C157" s="28">
        <v>122.09635610194326</v>
      </c>
      <c r="D157" s="28"/>
      <c r="E157" s="28">
        <f t="shared" si="4"/>
        <v>0</v>
      </c>
      <c r="F157" s="28"/>
      <c r="G157" s="28">
        <v>0.90627837124632549</v>
      </c>
      <c r="H157" s="28">
        <v>0.90627837124632549</v>
      </c>
      <c r="J157" s="28">
        <f t="shared" si="5"/>
        <v>0</v>
      </c>
    </row>
    <row r="158" spans="1:10" s="60" customFormat="1" ht="15.75" x14ac:dyDescent="0.25">
      <c r="A158" s="67" t="s">
        <v>215</v>
      </c>
      <c r="B158" s="62">
        <v>122.09635610194326</v>
      </c>
      <c r="C158" s="62">
        <v>122.09635610194326</v>
      </c>
      <c r="D158" s="62"/>
      <c r="E158" s="62">
        <f t="shared" si="4"/>
        <v>0</v>
      </c>
      <c r="F158" s="62"/>
      <c r="G158" s="62">
        <v>0.90627837124632549</v>
      </c>
      <c r="H158" s="62">
        <v>0.90627837124632549</v>
      </c>
      <c r="J158" s="62">
        <f t="shared" si="5"/>
        <v>0</v>
      </c>
    </row>
    <row r="159" spans="1:10" ht="15.75" x14ac:dyDescent="0.25">
      <c r="A159" s="38" t="s">
        <v>172</v>
      </c>
      <c r="B159" s="28">
        <v>105.39652721250954</v>
      </c>
      <c r="C159" s="28">
        <v>105.39652721250954</v>
      </c>
      <c r="D159" s="28"/>
      <c r="E159" s="28">
        <f t="shared" si="4"/>
        <v>0</v>
      </c>
      <c r="F159" s="28"/>
      <c r="G159" s="28">
        <v>0.41108581679925321</v>
      </c>
      <c r="H159" s="28">
        <v>0.41108581679925321</v>
      </c>
      <c r="J159" s="28">
        <f t="shared" si="5"/>
        <v>0</v>
      </c>
    </row>
    <row r="160" spans="1:10" s="60" customFormat="1" ht="15.75" x14ac:dyDescent="0.25">
      <c r="A160" s="67" t="s">
        <v>214</v>
      </c>
      <c r="B160" s="62">
        <v>105.39652721250954</v>
      </c>
      <c r="C160" s="62">
        <v>105.39652721250954</v>
      </c>
      <c r="D160" s="62"/>
      <c r="E160" s="62">
        <f t="shared" si="4"/>
        <v>0</v>
      </c>
      <c r="F160" s="62"/>
      <c r="G160" s="62">
        <v>0.41108581679925321</v>
      </c>
      <c r="H160" s="62">
        <v>0.41108581679925321</v>
      </c>
      <c r="J160" s="62">
        <f t="shared" si="5"/>
        <v>0</v>
      </c>
    </row>
    <row r="161" spans="1:10" ht="15.75" x14ac:dyDescent="0.25">
      <c r="A161" s="38" t="s">
        <v>173</v>
      </c>
      <c r="B161" s="28">
        <v>110.96157043944844</v>
      </c>
      <c r="C161" s="28">
        <v>110.96157043944844</v>
      </c>
      <c r="D161" s="28"/>
      <c r="E161" s="28">
        <f t="shared" si="4"/>
        <v>0</v>
      </c>
      <c r="F161" s="28"/>
      <c r="G161" s="28">
        <v>1.1517235155911481</v>
      </c>
      <c r="H161" s="28">
        <v>1.1517235155911483</v>
      </c>
      <c r="J161" s="28">
        <f t="shared" si="5"/>
        <v>0</v>
      </c>
    </row>
    <row r="162" spans="1:10" s="60" customFormat="1" ht="15.75" x14ac:dyDescent="0.25">
      <c r="A162" s="67" t="s">
        <v>213</v>
      </c>
      <c r="B162" s="62">
        <v>110.96157043944844</v>
      </c>
      <c r="C162" s="62">
        <v>110.96157043944844</v>
      </c>
      <c r="D162" s="62"/>
      <c r="E162" s="62">
        <f t="shared" si="4"/>
        <v>0</v>
      </c>
      <c r="F162" s="62"/>
      <c r="G162" s="62">
        <v>1.1517235155911481</v>
      </c>
      <c r="H162" s="62">
        <v>1.1517235155911483</v>
      </c>
      <c r="J162" s="62">
        <f t="shared" si="5"/>
        <v>0</v>
      </c>
    </row>
    <row r="163" spans="1:10" ht="15.75" x14ac:dyDescent="0.25">
      <c r="A163" s="36" t="s">
        <v>4</v>
      </c>
      <c r="B163" s="40">
        <v>95.746365973594948</v>
      </c>
      <c r="C163" s="40">
        <v>95.746365973594948</v>
      </c>
      <c r="D163" s="40"/>
      <c r="E163" s="40">
        <f t="shared" si="4"/>
        <v>0</v>
      </c>
      <c r="F163" s="40"/>
      <c r="G163" s="40">
        <v>4.739381463030143</v>
      </c>
      <c r="H163" s="40">
        <v>4.7393814630301438</v>
      </c>
      <c r="J163" s="40">
        <f t="shared" si="5"/>
        <v>0</v>
      </c>
    </row>
    <row r="164" spans="1:10" s="60" customFormat="1" ht="15.75" x14ac:dyDescent="0.25">
      <c r="A164" s="64" t="s">
        <v>140</v>
      </c>
      <c r="B164" s="62">
        <v>67.034874246153493</v>
      </c>
      <c r="C164" s="62">
        <v>67.034874246153493</v>
      </c>
      <c r="D164" s="62"/>
      <c r="E164" s="62">
        <f t="shared" si="4"/>
        <v>0</v>
      </c>
      <c r="F164" s="62"/>
      <c r="G164" s="62">
        <v>0.90138280018030759</v>
      </c>
      <c r="H164" s="62">
        <v>0.90138280018030781</v>
      </c>
      <c r="J164" s="62">
        <f t="shared" si="5"/>
        <v>0</v>
      </c>
    </row>
    <row r="165" spans="1:10" ht="15.75" x14ac:dyDescent="0.25">
      <c r="A165" s="38" t="s">
        <v>174</v>
      </c>
      <c r="B165" s="28">
        <v>67.034874246153493</v>
      </c>
      <c r="C165" s="28">
        <v>67.034874246153493</v>
      </c>
      <c r="D165" s="28"/>
      <c r="E165" s="28">
        <f t="shared" si="4"/>
        <v>0</v>
      </c>
      <c r="F165" s="28"/>
      <c r="G165" s="28">
        <v>0.90138280018030759</v>
      </c>
      <c r="H165" s="28">
        <v>0.90138280018030781</v>
      </c>
      <c r="J165" s="28">
        <f t="shared" si="5"/>
        <v>0</v>
      </c>
    </row>
    <row r="166" spans="1:10" s="60" customFormat="1" ht="15.75" x14ac:dyDescent="0.25">
      <c r="A166" s="67" t="s">
        <v>140</v>
      </c>
      <c r="B166" s="62">
        <v>67.034874246153493</v>
      </c>
      <c r="C166" s="62">
        <v>67.034874246153493</v>
      </c>
      <c r="D166" s="62"/>
      <c r="E166" s="62">
        <f t="shared" si="4"/>
        <v>0</v>
      </c>
      <c r="F166" s="62"/>
      <c r="G166" s="62">
        <v>0.90138280018030759</v>
      </c>
      <c r="H166" s="62">
        <v>0.90138280018030781</v>
      </c>
      <c r="J166" s="62">
        <f t="shared" si="5"/>
        <v>0</v>
      </c>
    </row>
    <row r="167" spans="1:10" ht="15.75" x14ac:dyDescent="0.25">
      <c r="A167" s="37" t="s">
        <v>139</v>
      </c>
      <c r="B167" s="28">
        <v>106.45476405536553</v>
      </c>
      <c r="C167" s="28">
        <v>106.45476405536553</v>
      </c>
      <c r="D167" s="28"/>
      <c r="E167" s="28">
        <f t="shared" si="4"/>
        <v>0</v>
      </c>
      <c r="F167" s="28"/>
      <c r="G167" s="28">
        <v>3.8379986628498357</v>
      </c>
      <c r="H167" s="28">
        <v>3.8379986628498357</v>
      </c>
      <c r="J167" s="28">
        <f t="shared" si="5"/>
        <v>0</v>
      </c>
    </row>
    <row r="168" spans="1:10" s="60" customFormat="1" ht="15.75" x14ac:dyDescent="0.25">
      <c r="A168" s="61" t="s">
        <v>175</v>
      </c>
      <c r="B168" s="62">
        <v>106.45476405536553</v>
      </c>
      <c r="C168" s="62">
        <v>106.45476405536553</v>
      </c>
      <c r="D168" s="62"/>
      <c r="E168" s="62">
        <f t="shared" si="4"/>
        <v>0</v>
      </c>
      <c r="F168" s="62"/>
      <c r="G168" s="62">
        <v>3.8379986628498357</v>
      </c>
      <c r="H168" s="62">
        <v>3.8379986628498357</v>
      </c>
      <c r="J168" s="62">
        <f t="shared" si="5"/>
        <v>0</v>
      </c>
    </row>
    <row r="169" spans="1:10" ht="15.75" x14ac:dyDescent="0.25">
      <c r="A169" s="39" t="s">
        <v>212</v>
      </c>
      <c r="B169" s="28">
        <v>106.45476405536553</v>
      </c>
      <c r="C169" s="28">
        <v>106.45476405536553</v>
      </c>
      <c r="D169" s="28"/>
      <c r="E169" s="28">
        <f t="shared" si="4"/>
        <v>0</v>
      </c>
      <c r="F169" s="28"/>
      <c r="G169" s="28">
        <v>3.8379986628498357</v>
      </c>
      <c r="H169" s="28">
        <v>3.8379986628498357</v>
      </c>
      <c r="J169" s="28">
        <f t="shared" si="5"/>
        <v>0</v>
      </c>
    </row>
    <row r="170" spans="1:10" s="60" customFormat="1" ht="15.75" x14ac:dyDescent="0.25">
      <c r="A170" s="58" t="s">
        <v>130</v>
      </c>
      <c r="B170" s="63">
        <v>99.180737173467236</v>
      </c>
      <c r="C170" s="63">
        <v>99.378664019199874</v>
      </c>
      <c r="D170" s="63"/>
      <c r="E170" s="63">
        <f t="shared" si="4"/>
        <v>0.19956178122215729</v>
      </c>
      <c r="F170" s="63"/>
      <c r="G170" s="63">
        <v>3.844243146731293</v>
      </c>
      <c r="H170" s="63">
        <v>3.8519147868294206</v>
      </c>
      <c r="J170" s="63">
        <f t="shared" si="5"/>
        <v>7.6716400981275967E-3</v>
      </c>
    </row>
    <row r="171" spans="1:10" ht="15.75" x14ac:dyDescent="0.25">
      <c r="A171" s="37" t="s">
        <v>138</v>
      </c>
      <c r="B171" s="28">
        <v>90.31456281327246</v>
      </c>
      <c r="C171" s="28">
        <v>90.685050579778064</v>
      </c>
      <c r="D171" s="28"/>
      <c r="E171" s="28">
        <f t="shared" si="4"/>
        <v>0.41021929904216936</v>
      </c>
      <c r="F171" s="28"/>
      <c r="G171" s="28">
        <v>1.8701314433622629</v>
      </c>
      <c r="H171" s="28">
        <v>1.8778030834603907</v>
      </c>
      <c r="J171" s="28">
        <f t="shared" si="5"/>
        <v>7.6716400981278188E-3</v>
      </c>
    </row>
    <row r="172" spans="1:10" s="60" customFormat="1" ht="15.75" x14ac:dyDescent="0.25">
      <c r="A172" s="61" t="s">
        <v>176</v>
      </c>
      <c r="B172" s="62">
        <v>81.312059378121035</v>
      </c>
      <c r="C172" s="62">
        <v>81.312059378121035</v>
      </c>
      <c r="D172" s="62"/>
      <c r="E172" s="62">
        <f t="shared" si="4"/>
        <v>0</v>
      </c>
      <c r="F172" s="62"/>
      <c r="G172" s="62">
        <v>0.71282362848656144</v>
      </c>
      <c r="H172" s="62">
        <v>0.71282362848656144</v>
      </c>
      <c r="J172" s="62">
        <f t="shared" si="5"/>
        <v>0</v>
      </c>
    </row>
    <row r="173" spans="1:10" ht="15.75" x14ac:dyDescent="0.25">
      <c r="A173" s="39" t="s">
        <v>211</v>
      </c>
      <c r="B173" s="28">
        <v>79.791088857728639</v>
      </c>
      <c r="C173" s="28">
        <v>79.791088857728639</v>
      </c>
      <c r="D173" s="28"/>
      <c r="E173" s="28">
        <f t="shared" si="4"/>
        <v>0</v>
      </c>
      <c r="F173" s="28"/>
      <c r="G173" s="28">
        <v>9.1698065802620521E-2</v>
      </c>
      <c r="H173" s="28">
        <v>9.1698065802620521E-2</v>
      </c>
      <c r="J173" s="28">
        <f t="shared" si="5"/>
        <v>0</v>
      </c>
    </row>
    <row r="174" spans="1:10" s="60" customFormat="1" ht="15.75" x14ac:dyDescent="0.25">
      <c r="A174" s="67" t="s">
        <v>210</v>
      </c>
      <c r="B174" s="62">
        <v>81.541529438526624</v>
      </c>
      <c r="C174" s="62">
        <v>81.541529438526624</v>
      </c>
      <c r="D174" s="62"/>
      <c r="E174" s="62">
        <f t="shared" si="4"/>
        <v>0</v>
      </c>
      <c r="F174" s="62"/>
      <c r="G174" s="62">
        <v>0.62112556268394103</v>
      </c>
      <c r="H174" s="62">
        <v>0.62112556268394103</v>
      </c>
      <c r="J174" s="62">
        <f t="shared" si="5"/>
        <v>0</v>
      </c>
    </row>
    <row r="175" spans="1:10" ht="15.75" x14ac:dyDescent="0.25">
      <c r="A175" s="38" t="s">
        <v>177</v>
      </c>
      <c r="B175" s="28">
        <v>103.11227598680367</v>
      </c>
      <c r="C175" s="28">
        <v>103.11227598680367</v>
      </c>
      <c r="D175" s="28"/>
      <c r="E175" s="28">
        <f t="shared" si="4"/>
        <v>0</v>
      </c>
      <c r="F175" s="28"/>
      <c r="G175" s="28">
        <v>0.17849175871269127</v>
      </c>
      <c r="H175" s="28">
        <v>0.17849175871269127</v>
      </c>
      <c r="J175" s="28">
        <f t="shared" si="5"/>
        <v>0</v>
      </c>
    </row>
    <row r="176" spans="1:10" s="60" customFormat="1" ht="15.75" x14ac:dyDescent="0.25">
      <c r="A176" s="67" t="s">
        <v>209</v>
      </c>
      <c r="B176" s="62">
        <v>103.11227598680367</v>
      </c>
      <c r="C176" s="62">
        <v>103.11227598680367</v>
      </c>
      <c r="D176" s="62"/>
      <c r="E176" s="62">
        <f t="shared" si="4"/>
        <v>0</v>
      </c>
      <c r="F176" s="62"/>
      <c r="G176" s="62">
        <v>0.17849175871269127</v>
      </c>
      <c r="H176" s="62">
        <v>0.17849175871269127</v>
      </c>
      <c r="J176" s="62">
        <f t="shared" si="5"/>
        <v>0</v>
      </c>
    </row>
    <row r="177" spans="1:10" ht="15.75" x14ac:dyDescent="0.25">
      <c r="A177" s="38" t="s">
        <v>112</v>
      </c>
      <c r="B177" s="28">
        <v>87.450766240081876</v>
      </c>
      <c r="C177" s="28">
        <v>88.299855907213299</v>
      </c>
      <c r="D177" s="28"/>
      <c r="E177" s="28">
        <f t="shared" si="4"/>
        <v>0.97093450822418603</v>
      </c>
      <c r="F177" s="28"/>
      <c r="G177" s="28">
        <v>0.79012951266497866</v>
      </c>
      <c r="H177" s="28">
        <v>0.79780115276310659</v>
      </c>
      <c r="J177" s="28">
        <f t="shared" si="5"/>
        <v>7.6716400981279298E-3</v>
      </c>
    </row>
    <row r="178" spans="1:10" s="60" customFormat="1" ht="15.75" x14ac:dyDescent="0.25">
      <c r="A178" s="67" t="s">
        <v>113</v>
      </c>
      <c r="B178" s="62">
        <v>87.450766240081876</v>
      </c>
      <c r="C178" s="62">
        <v>88.299855907213299</v>
      </c>
      <c r="D178" s="62"/>
      <c r="E178" s="62">
        <f t="shared" si="4"/>
        <v>0.97093450822418603</v>
      </c>
      <c r="F178" s="62"/>
      <c r="G178" s="62">
        <v>0.79012951266497866</v>
      </c>
      <c r="H178" s="62">
        <v>0.79780115276310659</v>
      </c>
      <c r="J178" s="62">
        <f t="shared" si="5"/>
        <v>7.6716400981279298E-3</v>
      </c>
    </row>
    <row r="179" spans="1:10" ht="15.75" x14ac:dyDescent="0.25">
      <c r="A179" s="38" t="s">
        <v>178</v>
      </c>
      <c r="B179" s="28">
        <v>160.69798195713369</v>
      </c>
      <c r="C179" s="28">
        <v>160.69798195713369</v>
      </c>
      <c r="D179" s="28"/>
      <c r="E179" s="28">
        <f t="shared" si="4"/>
        <v>0</v>
      </c>
      <c r="F179" s="28"/>
      <c r="G179" s="28">
        <v>0.18868654349803171</v>
      </c>
      <c r="H179" s="28">
        <v>0.18868654349803174</v>
      </c>
      <c r="J179" s="28">
        <f t="shared" si="5"/>
        <v>0</v>
      </c>
    </row>
    <row r="180" spans="1:10" s="60" customFormat="1" ht="15.75" x14ac:dyDescent="0.25">
      <c r="A180" s="67" t="s">
        <v>208</v>
      </c>
      <c r="B180" s="62">
        <v>160.69798195713369</v>
      </c>
      <c r="C180" s="62">
        <v>160.69798195713369</v>
      </c>
      <c r="D180" s="62"/>
      <c r="E180" s="62">
        <f t="shared" si="4"/>
        <v>0</v>
      </c>
      <c r="F180" s="62"/>
      <c r="G180" s="62">
        <v>0.18868654349803171</v>
      </c>
      <c r="H180" s="62">
        <v>0.18868654349803174</v>
      </c>
      <c r="J180" s="62">
        <f t="shared" si="5"/>
        <v>0</v>
      </c>
    </row>
    <row r="181" spans="1:10" ht="15.75" x14ac:dyDescent="0.25">
      <c r="A181" s="37" t="s">
        <v>137</v>
      </c>
      <c r="B181" s="28">
        <v>111.19607918585304</v>
      </c>
      <c r="C181" s="28">
        <v>111.19607918585304</v>
      </c>
      <c r="D181" s="28"/>
      <c r="E181" s="28">
        <f t="shared" si="4"/>
        <v>0</v>
      </c>
      <c r="F181" s="28"/>
      <c r="G181" s="28">
        <v>0.51646570449726581</v>
      </c>
      <c r="H181" s="28">
        <v>0.51646570449726581</v>
      </c>
      <c r="J181" s="28">
        <f t="shared" si="5"/>
        <v>0</v>
      </c>
    </row>
    <row r="182" spans="1:10" s="60" customFormat="1" ht="15.75" x14ac:dyDescent="0.25">
      <c r="A182" s="61" t="s">
        <v>179</v>
      </c>
      <c r="B182" s="62">
        <v>111.19607918585304</v>
      </c>
      <c r="C182" s="62">
        <v>111.19607918585304</v>
      </c>
      <c r="D182" s="62"/>
      <c r="E182" s="62">
        <f t="shared" si="4"/>
        <v>0</v>
      </c>
      <c r="F182" s="62"/>
      <c r="G182" s="62">
        <v>0.51646570449726581</v>
      </c>
      <c r="H182" s="62">
        <v>0.51646570449726581</v>
      </c>
      <c r="J182" s="62">
        <f t="shared" si="5"/>
        <v>0</v>
      </c>
    </row>
    <row r="183" spans="1:10" ht="15.75" x14ac:dyDescent="0.25">
      <c r="A183" s="39" t="s">
        <v>207</v>
      </c>
      <c r="B183" s="28">
        <v>111.19607918585304</v>
      </c>
      <c r="C183" s="28">
        <v>111.19607918585304</v>
      </c>
      <c r="D183" s="28"/>
      <c r="E183" s="28">
        <f t="shared" si="4"/>
        <v>0</v>
      </c>
      <c r="F183" s="28"/>
      <c r="G183" s="28">
        <v>0.51646570449726581</v>
      </c>
      <c r="H183" s="28">
        <v>0.51646570449726581</v>
      </c>
      <c r="J183" s="28">
        <f t="shared" si="5"/>
        <v>0</v>
      </c>
    </row>
    <row r="184" spans="1:10" s="60" customFormat="1" ht="15.75" x14ac:dyDescent="0.25">
      <c r="A184" s="64" t="s">
        <v>136</v>
      </c>
      <c r="B184" s="62">
        <v>115.20391032718963</v>
      </c>
      <c r="C184" s="62">
        <v>115.20391032718963</v>
      </c>
      <c r="D184" s="62"/>
      <c r="E184" s="62">
        <f t="shared" si="4"/>
        <v>0</v>
      </c>
      <c r="F184" s="62"/>
      <c r="G184" s="62">
        <v>0.84216460146753047</v>
      </c>
      <c r="H184" s="62">
        <v>0.84216460146753036</v>
      </c>
      <c r="J184" s="62">
        <f t="shared" si="5"/>
        <v>0</v>
      </c>
    </row>
    <row r="185" spans="1:10" ht="15.75" x14ac:dyDescent="0.25">
      <c r="A185" s="38" t="s">
        <v>180</v>
      </c>
      <c r="B185" s="28">
        <v>137.2098666307476</v>
      </c>
      <c r="C185" s="28">
        <v>137.2098666307476</v>
      </c>
      <c r="D185" s="28"/>
      <c r="E185" s="28">
        <f t="shared" si="4"/>
        <v>0</v>
      </c>
      <c r="F185" s="28"/>
      <c r="G185" s="28">
        <v>0.25478321665192805</v>
      </c>
      <c r="H185" s="28">
        <v>0.25478321665192805</v>
      </c>
      <c r="J185" s="28">
        <f t="shared" si="5"/>
        <v>0</v>
      </c>
    </row>
    <row r="186" spans="1:10" s="60" customFormat="1" ht="15.75" x14ac:dyDescent="0.25">
      <c r="A186" s="67" t="s">
        <v>206</v>
      </c>
      <c r="B186" s="62">
        <v>137.2098666307476</v>
      </c>
      <c r="C186" s="62">
        <v>137.2098666307476</v>
      </c>
      <c r="D186" s="62"/>
      <c r="E186" s="62">
        <f t="shared" si="4"/>
        <v>0</v>
      </c>
      <c r="F186" s="62"/>
      <c r="G186" s="62">
        <v>0.25478321665192805</v>
      </c>
      <c r="H186" s="62">
        <v>0.25478321665192805</v>
      </c>
      <c r="J186" s="62">
        <f t="shared" si="5"/>
        <v>0</v>
      </c>
    </row>
    <row r="187" spans="1:10" ht="15.75" x14ac:dyDescent="0.25">
      <c r="A187" s="38" t="s">
        <v>114</v>
      </c>
      <c r="B187" s="28">
        <v>107.71075699438761</v>
      </c>
      <c r="C187" s="28">
        <v>107.71075699438761</v>
      </c>
      <c r="D187" s="28"/>
      <c r="E187" s="28">
        <f t="shared" si="4"/>
        <v>0</v>
      </c>
      <c r="F187" s="28"/>
      <c r="G187" s="28">
        <v>0.58738138481560231</v>
      </c>
      <c r="H187" s="28">
        <v>0.58738138481560243</v>
      </c>
      <c r="J187" s="28">
        <f t="shared" si="5"/>
        <v>0</v>
      </c>
    </row>
    <row r="188" spans="1:10" s="60" customFormat="1" ht="15.75" x14ac:dyDescent="0.25">
      <c r="A188" s="67" t="s">
        <v>205</v>
      </c>
      <c r="B188" s="62">
        <v>99.999999999999986</v>
      </c>
      <c r="C188" s="62">
        <v>99.999999999999986</v>
      </c>
      <c r="D188" s="62"/>
      <c r="E188" s="62">
        <f t="shared" si="4"/>
        <v>0</v>
      </c>
      <c r="F188" s="62"/>
      <c r="G188" s="62">
        <v>0.39920368875855861</v>
      </c>
      <c r="H188" s="62">
        <v>0.39920368875855861</v>
      </c>
      <c r="J188" s="62">
        <f t="shared" si="5"/>
        <v>0</v>
      </c>
    </row>
    <row r="189" spans="1:10" ht="15.75" x14ac:dyDescent="0.25">
      <c r="A189" s="39" t="s">
        <v>115</v>
      </c>
      <c r="B189" s="28">
        <v>128.77552870189598</v>
      </c>
      <c r="C189" s="28">
        <v>128.77552870189598</v>
      </c>
      <c r="D189" s="28"/>
      <c r="E189" s="28">
        <f t="shared" si="4"/>
        <v>0</v>
      </c>
      <c r="F189" s="28"/>
      <c r="G189" s="28">
        <v>0.18817769605704368</v>
      </c>
      <c r="H189" s="28">
        <v>0.18817769605704371</v>
      </c>
      <c r="J189" s="28">
        <f t="shared" si="5"/>
        <v>0</v>
      </c>
    </row>
    <row r="190" spans="1:10" s="60" customFormat="1" ht="15.75" x14ac:dyDescent="0.25">
      <c r="A190" s="64" t="s">
        <v>151</v>
      </c>
      <c r="B190" s="62">
        <v>100.92730046801465</v>
      </c>
      <c r="C190" s="62">
        <v>100.92730046801465</v>
      </c>
      <c r="D190" s="62"/>
      <c r="E190" s="62">
        <f t="shared" si="4"/>
        <v>0</v>
      </c>
      <c r="F190" s="62"/>
      <c r="G190" s="62">
        <v>0.61548139740423369</v>
      </c>
      <c r="H190" s="62">
        <v>0.6154813974042338</v>
      </c>
      <c r="J190" s="62">
        <f t="shared" si="5"/>
        <v>0</v>
      </c>
    </row>
    <row r="191" spans="1:10" ht="15.75" x14ac:dyDescent="0.25">
      <c r="A191" s="38" t="s">
        <v>116</v>
      </c>
      <c r="B191" s="28">
        <v>99.110843992442682</v>
      </c>
      <c r="C191" s="28">
        <v>99.110843992442682</v>
      </c>
      <c r="D191" s="28"/>
      <c r="E191" s="28">
        <f t="shared" si="4"/>
        <v>0</v>
      </c>
      <c r="F191" s="28"/>
      <c r="G191" s="28">
        <v>0.18610715426975102</v>
      </c>
      <c r="H191" s="28">
        <v>0.18610715426975102</v>
      </c>
      <c r="J191" s="28">
        <f t="shared" si="5"/>
        <v>0</v>
      </c>
    </row>
    <row r="192" spans="1:10" s="60" customFormat="1" ht="15.75" x14ac:dyDescent="0.25">
      <c r="A192" s="67" t="s">
        <v>20</v>
      </c>
      <c r="B192" s="62">
        <v>99.110843992442682</v>
      </c>
      <c r="C192" s="62">
        <v>99.110843992442682</v>
      </c>
      <c r="D192" s="62"/>
      <c r="E192" s="62">
        <f t="shared" si="4"/>
        <v>0</v>
      </c>
      <c r="F192" s="62"/>
      <c r="G192" s="62">
        <v>0.18610715426975102</v>
      </c>
      <c r="H192" s="62">
        <v>0.18610715426975102</v>
      </c>
      <c r="J192" s="62">
        <f t="shared" si="5"/>
        <v>0</v>
      </c>
    </row>
    <row r="193" spans="1:10" ht="15.75" x14ac:dyDescent="0.25">
      <c r="A193" s="38" t="s">
        <v>181</v>
      </c>
      <c r="B193" s="28">
        <v>101.73547154479816</v>
      </c>
      <c r="C193" s="28">
        <v>101.73547154479816</v>
      </c>
      <c r="D193" s="28"/>
      <c r="E193" s="28">
        <f t="shared" si="4"/>
        <v>0</v>
      </c>
      <c r="F193" s="28"/>
      <c r="G193" s="28">
        <v>0.42937424313448275</v>
      </c>
      <c r="H193" s="28">
        <v>0.42937424313448275</v>
      </c>
      <c r="J193" s="28">
        <f t="shared" si="5"/>
        <v>0</v>
      </c>
    </row>
    <row r="194" spans="1:10" s="60" customFormat="1" ht="15.75" x14ac:dyDescent="0.25">
      <c r="A194" s="67" t="s">
        <v>204</v>
      </c>
      <c r="B194" s="62">
        <v>101.73547154479816</v>
      </c>
      <c r="C194" s="62">
        <v>101.73547154479816</v>
      </c>
      <c r="D194" s="62"/>
      <c r="E194" s="62">
        <f t="shared" si="4"/>
        <v>0</v>
      </c>
      <c r="F194" s="62"/>
      <c r="G194" s="62">
        <v>0.42937424313448275</v>
      </c>
      <c r="H194" s="62">
        <v>0.42937424313448275</v>
      </c>
      <c r="J194" s="62">
        <f t="shared" si="5"/>
        <v>0</v>
      </c>
    </row>
    <row r="195" spans="1:10" ht="15.75" x14ac:dyDescent="0.25">
      <c r="A195" s="36" t="s">
        <v>117</v>
      </c>
      <c r="B195" s="40">
        <v>125.51210025739101</v>
      </c>
      <c r="C195" s="40">
        <v>125.51210025739101</v>
      </c>
      <c r="D195" s="40"/>
      <c r="E195" s="40">
        <f t="shared" si="4"/>
        <v>0</v>
      </c>
      <c r="F195" s="40"/>
      <c r="G195" s="40">
        <v>3.9505525643620159</v>
      </c>
      <c r="H195" s="40">
        <v>3.9505525643620159</v>
      </c>
      <c r="J195" s="40">
        <f t="shared" si="5"/>
        <v>0</v>
      </c>
    </row>
    <row r="196" spans="1:10" s="60" customFormat="1" ht="15.75" x14ac:dyDescent="0.25">
      <c r="A196" s="64" t="s">
        <v>135</v>
      </c>
      <c r="B196" s="62">
        <v>146.63602035335904</v>
      </c>
      <c r="C196" s="62">
        <v>146.63602035335904</v>
      </c>
      <c r="D196" s="62"/>
      <c r="E196" s="62">
        <f t="shared" si="4"/>
        <v>0</v>
      </c>
      <c r="F196" s="62"/>
      <c r="G196" s="62">
        <v>1.0635968537962697</v>
      </c>
      <c r="H196" s="62">
        <v>1.0635968537962697</v>
      </c>
      <c r="J196" s="62">
        <f t="shared" si="5"/>
        <v>0</v>
      </c>
    </row>
    <row r="197" spans="1:10" ht="15.75" x14ac:dyDescent="0.25">
      <c r="A197" s="38" t="s">
        <v>182</v>
      </c>
      <c r="B197" s="28">
        <v>146.63602035335904</v>
      </c>
      <c r="C197" s="28">
        <v>146.63602035335904</v>
      </c>
      <c r="D197" s="28"/>
      <c r="E197" s="28">
        <f t="shared" ref="E197:E224" si="6">((C197/B197-1)*100)</f>
        <v>0</v>
      </c>
      <c r="F197" s="28"/>
      <c r="G197" s="28">
        <v>1.0635968537962697</v>
      </c>
      <c r="H197" s="28">
        <v>1.0635968537962697</v>
      </c>
      <c r="J197" s="28">
        <f t="shared" si="5"/>
        <v>0</v>
      </c>
    </row>
    <row r="198" spans="1:10" s="60" customFormat="1" ht="15.75" x14ac:dyDescent="0.25">
      <c r="A198" s="67" t="s">
        <v>135</v>
      </c>
      <c r="B198" s="62">
        <v>146.63602035335904</v>
      </c>
      <c r="C198" s="62">
        <v>146.63602035335904</v>
      </c>
      <c r="D198" s="62"/>
      <c r="E198" s="62">
        <f t="shared" si="6"/>
        <v>0</v>
      </c>
      <c r="F198" s="62"/>
      <c r="G198" s="62">
        <v>1.0635968537962697</v>
      </c>
      <c r="H198" s="62">
        <v>1.0635968537962697</v>
      </c>
      <c r="J198" s="62">
        <f t="shared" si="5"/>
        <v>0</v>
      </c>
    </row>
    <row r="199" spans="1:10" ht="15.75" x14ac:dyDescent="0.25">
      <c r="A199" s="37" t="s">
        <v>118</v>
      </c>
      <c r="B199" s="28">
        <v>117.96022131494277</v>
      </c>
      <c r="C199" s="28">
        <v>117.96022131494277</v>
      </c>
      <c r="D199" s="28"/>
      <c r="E199" s="28">
        <f t="shared" si="6"/>
        <v>0</v>
      </c>
      <c r="F199" s="28"/>
      <c r="G199" s="28">
        <v>2.7315553601734548</v>
      </c>
      <c r="H199" s="28">
        <v>2.7315553601734548</v>
      </c>
      <c r="J199" s="28">
        <f t="shared" si="5"/>
        <v>0</v>
      </c>
    </row>
    <row r="200" spans="1:10" s="60" customFormat="1" ht="15.75" x14ac:dyDescent="0.25">
      <c r="A200" s="61" t="s">
        <v>119</v>
      </c>
      <c r="B200" s="62">
        <v>117.96022131494277</v>
      </c>
      <c r="C200" s="62">
        <v>117.96022131494277</v>
      </c>
      <c r="D200" s="62"/>
      <c r="E200" s="62">
        <f t="shared" si="6"/>
        <v>0</v>
      </c>
      <c r="F200" s="62"/>
      <c r="G200" s="62">
        <v>2.7315553601734548</v>
      </c>
      <c r="H200" s="62">
        <v>2.7315553601734548</v>
      </c>
      <c r="J200" s="62">
        <f t="shared" ref="J200:J224" si="7">H200-G200</f>
        <v>0</v>
      </c>
    </row>
    <row r="201" spans="1:10" ht="15.75" x14ac:dyDescent="0.25">
      <c r="A201" s="39" t="s">
        <v>118</v>
      </c>
      <c r="B201" s="28">
        <v>117.96022131494277</v>
      </c>
      <c r="C201" s="28">
        <v>117.96022131494277</v>
      </c>
      <c r="D201" s="28"/>
      <c r="E201" s="28">
        <f t="shared" si="6"/>
        <v>0</v>
      </c>
      <c r="F201" s="28"/>
      <c r="G201" s="28">
        <v>2.7315553601734548</v>
      </c>
      <c r="H201" s="28">
        <v>2.7315553601734548</v>
      </c>
      <c r="J201" s="28">
        <f t="shared" si="7"/>
        <v>0</v>
      </c>
    </row>
    <row r="202" spans="1:10" s="60" customFormat="1" ht="15.75" x14ac:dyDescent="0.25">
      <c r="A202" s="64" t="s">
        <v>120</v>
      </c>
      <c r="B202" s="62">
        <v>145.83654765374885</v>
      </c>
      <c r="C202" s="62">
        <v>145.83654765374885</v>
      </c>
      <c r="D202" s="62"/>
      <c r="E202" s="62">
        <f t="shared" si="6"/>
        <v>0</v>
      </c>
      <c r="F202" s="62"/>
      <c r="G202" s="62">
        <v>0.15540035039229164</v>
      </c>
      <c r="H202" s="62">
        <v>0.15540035039229164</v>
      </c>
      <c r="J202" s="62">
        <f t="shared" si="7"/>
        <v>0</v>
      </c>
    </row>
    <row r="203" spans="1:10" ht="15.75" x14ac:dyDescent="0.25">
      <c r="A203" s="38" t="s">
        <v>121</v>
      </c>
      <c r="B203" s="28">
        <v>145.83654765374885</v>
      </c>
      <c r="C203" s="28">
        <v>145.83654765374885</v>
      </c>
      <c r="D203" s="28"/>
      <c r="E203" s="28">
        <f t="shared" si="6"/>
        <v>0</v>
      </c>
      <c r="F203" s="28"/>
      <c r="G203" s="28">
        <v>0.15540035039229164</v>
      </c>
      <c r="H203" s="28">
        <v>0.15540035039229164</v>
      </c>
      <c r="J203" s="28">
        <f t="shared" si="7"/>
        <v>0</v>
      </c>
    </row>
    <row r="204" spans="1:10" s="60" customFormat="1" ht="15.75" x14ac:dyDescent="0.25">
      <c r="A204" s="67" t="s">
        <v>120</v>
      </c>
      <c r="B204" s="62">
        <v>145.83654765374885</v>
      </c>
      <c r="C204" s="62">
        <v>145.83654765374885</v>
      </c>
      <c r="D204" s="62"/>
      <c r="E204" s="62">
        <f t="shared" si="6"/>
        <v>0</v>
      </c>
      <c r="F204" s="62"/>
      <c r="G204" s="62">
        <v>0.15540035039229164</v>
      </c>
      <c r="H204" s="62">
        <v>0.15540035039229164</v>
      </c>
      <c r="J204" s="62">
        <f t="shared" si="7"/>
        <v>0</v>
      </c>
    </row>
    <row r="205" spans="1:10" ht="15.75" x14ac:dyDescent="0.25">
      <c r="A205" s="36" t="s">
        <v>131</v>
      </c>
      <c r="B205" s="40">
        <v>129.64909261145621</v>
      </c>
      <c r="C205" s="40">
        <v>129.64909261145621</v>
      </c>
      <c r="D205" s="40"/>
      <c r="E205" s="40">
        <f t="shared" si="6"/>
        <v>0</v>
      </c>
      <c r="F205" s="40"/>
      <c r="G205" s="40">
        <v>5.3049770028711265</v>
      </c>
      <c r="H205" s="40">
        <v>5.3049770028711265</v>
      </c>
      <c r="J205" s="40">
        <f t="shared" si="7"/>
        <v>0</v>
      </c>
    </row>
    <row r="206" spans="1:10" s="60" customFormat="1" ht="15.75" x14ac:dyDescent="0.25">
      <c r="A206" s="64" t="s">
        <v>122</v>
      </c>
      <c r="B206" s="62">
        <v>129.8396245281634</v>
      </c>
      <c r="C206" s="62">
        <v>129.8396245281634</v>
      </c>
      <c r="D206" s="62"/>
      <c r="E206" s="62">
        <f t="shared" si="6"/>
        <v>0</v>
      </c>
      <c r="F206" s="62"/>
      <c r="G206" s="62">
        <v>5.1653153709536719</v>
      </c>
      <c r="H206" s="62">
        <v>5.1653153709536728</v>
      </c>
      <c r="J206" s="62">
        <f t="shared" si="7"/>
        <v>0</v>
      </c>
    </row>
    <row r="207" spans="1:10" ht="15.75" x14ac:dyDescent="0.25">
      <c r="A207" s="38" t="s">
        <v>183</v>
      </c>
      <c r="B207" s="28">
        <v>129.8396245281634</v>
      </c>
      <c r="C207" s="28">
        <v>129.8396245281634</v>
      </c>
      <c r="D207" s="28"/>
      <c r="E207" s="28">
        <f t="shared" si="6"/>
        <v>0</v>
      </c>
      <c r="F207" s="28"/>
      <c r="G207" s="28">
        <v>5.1653153709536719</v>
      </c>
      <c r="H207" s="28">
        <v>5.1653153709536728</v>
      </c>
      <c r="J207" s="28">
        <f t="shared" si="7"/>
        <v>0</v>
      </c>
    </row>
    <row r="208" spans="1:10" s="60" customFormat="1" ht="15.75" x14ac:dyDescent="0.25">
      <c r="A208" s="67" t="s">
        <v>21</v>
      </c>
      <c r="B208" s="62">
        <v>116.15319911002851</v>
      </c>
      <c r="C208" s="62">
        <v>116.15319911002851</v>
      </c>
      <c r="D208" s="62"/>
      <c r="E208" s="62">
        <f t="shared" si="6"/>
        <v>0</v>
      </c>
      <c r="F208" s="62"/>
      <c r="G208" s="62">
        <v>0.83580483102095837</v>
      </c>
      <c r="H208" s="62">
        <v>0.83580483102095837</v>
      </c>
      <c r="J208" s="62">
        <f t="shared" si="7"/>
        <v>0</v>
      </c>
    </row>
    <row r="209" spans="1:10" ht="15.75" x14ac:dyDescent="0.25">
      <c r="A209" s="39" t="s">
        <v>203</v>
      </c>
      <c r="B209" s="28">
        <v>132.86183838624939</v>
      </c>
      <c r="C209" s="28">
        <v>132.86183838624939</v>
      </c>
      <c r="D209" s="28"/>
      <c r="E209" s="28">
        <f t="shared" si="6"/>
        <v>0</v>
      </c>
      <c r="F209" s="28"/>
      <c r="G209" s="28">
        <v>4.3295105399327136</v>
      </c>
      <c r="H209" s="28">
        <v>4.3295105399327145</v>
      </c>
      <c r="J209" s="28">
        <f t="shared" si="7"/>
        <v>0</v>
      </c>
    </row>
    <row r="210" spans="1:10" s="60" customFormat="1" ht="15.75" x14ac:dyDescent="0.25">
      <c r="A210" s="64" t="s">
        <v>123</v>
      </c>
      <c r="B210" s="62">
        <v>122.97492976527282</v>
      </c>
      <c r="C210" s="62">
        <v>122.97492976527282</v>
      </c>
      <c r="D210" s="62"/>
      <c r="E210" s="62">
        <f t="shared" si="6"/>
        <v>0</v>
      </c>
      <c r="F210" s="62"/>
      <c r="G210" s="62">
        <v>0.13966163191745348</v>
      </c>
      <c r="H210" s="62">
        <v>0.13966163191745348</v>
      </c>
      <c r="J210" s="62">
        <f t="shared" si="7"/>
        <v>0</v>
      </c>
    </row>
    <row r="211" spans="1:10" ht="15.75" x14ac:dyDescent="0.25">
      <c r="A211" s="38" t="s">
        <v>124</v>
      </c>
      <c r="B211" s="28">
        <v>122.97492976527282</v>
      </c>
      <c r="C211" s="28">
        <v>122.97492976527282</v>
      </c>
      <c r="D211" s="28"/>
      <c r="E211" s="28">
        <f t="shared" si="6"/>
        <v>0</v>
      </c>
      <c r="F211" s="28"/>
      <c r="G211" s="28">
        <v>0.13966163191745348</v>
      </c>
      <c r="H211" s="28">
        <v>0.13966163191745348</v>
      </c>
      <c r="J211" s="28">
        <f t="shared" si="7"/>
        <v>0</v>
      </c>
    </row>
    <row r="212" spans="1:10" s="60" customFormat="1" ht="15.75" x14ac:dyDescent="0.25">
      <c r="A212" s="67" t="s">
        <v>123</v>
      </c>
      <c r="B212" s="62">
        <v>122.97492976527282</v>
      </c>
      <c r="C212" s="62">
        <v>122.97492976527282</v>
      </c>
      <c r="D212" s="62"/>
      <c r="E212" s="62">
        <f t="shared" si="6"/>
        <v>0</v>
      </c>
      <c r="F212" s="62"/>
      <c r="G212" s="62">
        <v>0.13966163191745348</v>
      </c>
      <c r="H212" s="62">
        <v>0.13966163191745348</v>
      </c>
      <c r="J212" s="62">
        <f t="shared" si="7"/>
        <v>0</v>
      </c>
    </row>
    <row r="213" spans="1:10" ht="15.75" x14ac:dyDescent="0.25">
      <c r="A213" s="36" t="s">
        <v>132</v>
      </c>
      <c r="B213" s="40">
        <v>98.072011864907495</v>
      </c>
      <c r="C213" s="40">
        <v>98.069324643953806</v>
      </c>
      <c r="D213" s="40"/>
      <c r="E213" s="40">
        <f t="shared" si="6"/>
        <v>-2.7400487688455932E-3</v>
      </c>
      <c r="F213" s="40"/>
      <c r="G213" s="40">
        <v>6.4424302566706295</v>
      </c>
      <c r="H213" s="40">
        <v>6.4422537309396981</v>
      </c>
      <c r="J213" s="40">
        <f t="shared" si="7"/>
        <v>-1.7652573093140944E-4</v>
      </c>
    </row>
    <row r="214" spans="1:10" s="60" customFormat="1" ht="15.75" x14ac:dyDescent="0.25">
      <c r="A214" s="64" t="s">
        <v>125</v>
      </c>
      <c r="B214" s="62">
        <v>99.015325341834242</v>
      </c>
      <c r="C214" s="62">
        <v>99.01142636814474</v>
      </c>
      <c r="D214" s="62"/>
      <c r="E214" s="62">
        <f t="shared" si="6"/>
        <v>-3.9377476931390376E-3</v>
      </c>
      <c r="F214" s="62"/>
      <c r="G214" s="62">
        <v>4.4829111636457677</v>
      </c>
      <c r="H214" s="62">
        <v>4.4827346379148363</v>
      </c>
      <c r="J214" s="62">
        <f t="shared" si="7"/>
        <v>-1.7652573093140944E-4</v>
      </c>
    </row>
    <row r="215" spans="1:10" ht="15.75" x14ac:dyDescent="0.25">
      <c r="A215" s="38" t="s">
        <v>184</v>
      </c>
      <c r="B215" s="28">
        <v>119.03936600643362</v>
      </c>
      <c r="C215" s="28">
        <v>119.03936600643362</v>
      </c>
      <c r="D215" s="28"/>
      <c r="E215" s="28">
        <f t="shared" si="6"/>
        <v>0</v>
      </c>
      <c r="F215" s="28"/>
      <c r="G215" s="28">
        <v>0.19088997706404651</v>
      </c>
      <c r="H215" s="28">
        <v>0.19088997706404651</v>
      </c>
      <c r="J215" s="28">
        <f t="shared" si="7"/>
        <v>0</v>
      </c>
    </row>
    <row r="216" spans="1:10" s="60" customFormat="1" ht="15.75" x14ac:dyDescent="0.25">
      <c r="A216" s="67" t="s">
        <v>202</v>
      </c>
      <c r="B216" s="62">
        <v>119.03936600643362</v>
      </c>
      <c r="C216" s="62">
        <v>119.03936600643362</v>
      </c>
      <c r="D216" s="62"/>
      <c r="E216" s="62">
        <f t="shared" si="6"/>
        <v>0</v>
      </c>
      <c r="F216" s="62"/>
      <c r="G216" s="62">
        <v>0.19088997706404651</v>
      </c>
      <c r="H216" s="62">
        <v>0.19088997706404651</v>
      </c>
      <c r="J216" s="62">
        <f t="shared" si="7"/>
        <v>0</v>
      </c>
    </row>
    <row r="217" spans="1:10" ht="15.75" x14ac:dyDescent="0.25">
      <c r="A217" s="38" t="s">
        <v>185</v>
      </c>
      <c r="B217" s="28">
        <v>98.28005378258996</v>
      </c>
      <c r="C217" s="28">
        <v>98.276011640770093</v>
      </c>
      <c r="D217" s="28"/>
      <c r="E217" s="28">
        <f t="shared" si="6"/>
        <v>-4.112881163875759E-3</v>
      </c>
      <c r="F217" s="28"/>
      <c r="G217" s="28">
        <v>4.2920211865817208</v>
      </c>
      <c r="H217" s="28">
        <v>4.2918446608507894</v>
      </c>
      <c r="J217" s="28">
        <f t="shared" si="7"/>
        <v>-1.7652573093140944E-4</v>
      </c>
    </row>
    <row r="218" spans="1:10" s="60" customFormat="1" ht="15.75" x14ac:dyDescent="0.25">
      <c r="A218" s="67" t="s">
        <v>201</v>
      </c>
      <c r="B218" s="62">
        <v>98.28005378258996</v>
      </c>
      <c r="C218" s="62">
        <v>98.276011640770093</v>
      </c>
      <c r="D218" s="62"/>
      <c r="E218" s="62">
        <f t="shared" si="6"/>
        <v>-4.112881163875759E-3</v>
      </c>
      <c r="F218" s="62"/>
      <c r="G218" s="62">
        <v>4.2920211865817208</v>
      </c>
      <c r="H218" s="62">
        <v>4.2918446608507894</v>
      </c>
      <c r="J218" s="62">
        <f t="shared" si="7"/>
        <v>-1.7652573093140944E-4</v>
      </c>
    </row>
    <row r="219" spans="1:10" ht="15.75" x14ac:dyDescent="0.25">
      <c r="A219" s="37" t="s">
        <v>134</v>
      </c>
      <c r="B219" s="28">
        <v>80.833271952852684</v>
      </c>
      <c r="C219" s="28">
        <v>80.833271952852684</v>
      </c>
      <c r="D219" s="28"/>
      <c r="E219" s="28">
        <f t="shared" si="6"/>
        <v>0</v>
      </c>
      <c r="F219" s="28"/>
      <c r="G219" s="28">
        <v>0.34612010456070685</v>
      </c>
      <c r="H219" s="28">
        <v>0.34612010456070691</v>
      </c>
      <c r="J219" s="28">
        <f t="shared" si="7"/>
        <v>0</v>
      </c>
    </row>
    <row r="220" spans="1:10" s="60" customFormat="1" ht="15.75" x14ac:dyDescent="0.25">
      <c r="A220" s="61" t="s">
        <v>126</v>
      </c>
      <c r="B220" s="62">
        <v>80.833271952852684</v>
      </c>
      <c r="C220" s="62">
        <v>80.833271952852684</v>
      </c>
      <c r="D220" s="62"/>
      <c r="E220" s="62">
        <f t="shared" si="6"/>
        <v>0</v>
      </c>
      <c r="F220" s="62"/>
      <c r="G220" s="62">
        <v>0.34612010456070685</v>
      </c>
      <c r="H220" s="62">
        <v>0.34612010456070691</v>
      </c>
      <c r="J220" s="62">
        <f t="shared" si="7"/>
        <v>0</v>
      </c>
    </row>
    <row r="221" spans="1:10" ht="15.75" x14ac:dyDescent="0.25">
      <c r="A221" s="39" t="s">
        <v>200</v>
      </c>
      <c r="B221" s="28">
        <v>80.833271952852684</v>
      </c>
      <c r="C221" s="28">
        <v>80.833271952852684</v>
      </c>
      <c r="D221" s="28"/>
      <c r="E221" s="28">
        <f t="shared" si="6"/>
        <v>0</v>
      </c>
      <c r="F221" s="28"/>
      <c r="G221" s="28">
        <v>0.34612010456070685</v>
      </c>
      <c r="H221" s="28">
        <v>0.34612010456070691</v>
      </c>
      <c r="J221" s="28">
        <f t="shared" si="7"/>
        <v>0</v>
      </c>
    </row>
    <row r="222" spans="1:10" s="60" customFormat="1" ht="15.75" x14ac:dyDescent="0.25">
      <c r="A222" s="64" t="s">
        <v>133</v>
      </c>
      <c r="B222" s="62">
        <v>100.00000000000001</v>
      </c>
      <c r="C222" s="62">
        <v>100.00000000000001</v>
      </c>
      <c r="D222" s="62"/>
      <c r="E222" s="62">
        <f t="shared" si="6"/>
        <v>0</v>
      </c>
      <c r="F222" s="62"/>
      <c r="G222" s="62">
        <v>1.6133989884641546</v>
      </c>
      <c r="H222" s="62">
        <v>1.6133989884641546</v>
      </c>
      <c r="J222" s="62">
        <f t="shared" si="7"/>
        <v>0</v>
      </c>
    </row>
    <row r="223" spans="1:10" ht="15.75" x14ac:dyDescent="0.25">
      <c r="A223" s="38" t="s">
        <v>186</v>
      </c>
      <c r="B223" s="28">
        <v>100.00000000000001</v>
      </c>
      <c r="C223" s="28">
        <v>100.00000000000001</v>
      </c>
      <c r="D223" s="28"/>
      <c r="E223" s="28">
        <f t="shared" si="6"/>
        <v>0</v>
      </c>
      <c r="F223" s="28"/>
      <c r="G223" s="28">
        <v>1.6133989884641546</v>
      </c>
      <c r="H223" s="28">
        <v>1.6133989884641546</v>
      </c>
      <c r="J223" s="28">
        <f t="shared" si="7"/>
        <v>0</v>
      </c>
    </row>
    <row r="224" spans="1:10" s="60" customFormat="1" ht="15.75" x14ac:dyDescent="0.25">
      <c r="A224" s="67" t="s">
        <v>133</v>
      </c>
      <c r="B224" s="62">
        <v>100.00000000000001</v>
      </c>
      <c r="C224" s="62">
        <v>100.00000000000001</v>
      </c>
      <c r="D224" s="62"/>
      <c r="E224" s="62">
        <f t="shared" si="6"/>
        <v>0</v>
      </c>
      <c r="F224" s="62"/>
      <c r="G224" s="62">
        <v>1.6133989884641546</v>
      </c>
      <c r="H224" s="62">
        <v>1.6133989884641546</v>
      </c>
      <c r="J224" s="62">
        <f t="shared" si="7"/>
        <v>0</v>
      </c>
    </row>
    <row r="225" spans="1:10" ht="7.5" customHeight="1" x14ac:dyDescent="0.25">
      <c r="A225" s="47"/>
      <c r="B225" s="46"/>
      <c r="C225" s="46"/>
      <c r="D225" s="46"/>
      <c r="E225" s="46"/>
      <c r="F225" s="46"/>
      <c r="G225" s="46"/>
      <c r="H225" s="46"/>
      <c r="I225" s="31"/>
      <c r="J225" s="46"/>
    </row>
    <row r="226" spans="1:10" x14ac:dyDescent="0.25">
      <c r="A226" s="139" t="s">
        <v>54</v>
      </c>
      <c r="B226" s="140"/>
      <c r="C226" s="140"/>
    </row>
    <row r="227" spans="1:10" x14ac:dyDescent="0.25">
      <c r="A227" s="23"/>
      <c r="B227" s="8"/>
      <c r="C227" s="8"/>
    </row>
  </sheetData>
  <mergeCells count="4">
    <mergeCell ref="A3:A4"/>
    <mergeCell ref="G3:H3"/>
    <mergeCell ref="A226:C226"/>
    <mergeCell ref="B3:C3"/>
  </mergeCells>
  <pageMargins left="0.70866141732283472" right="0.70866141732283472" top="0.74803149606299213" bottom="0.74803149606299213" header="0.31496062992125984" footer="0.31496062992125984"/>
  <pageSetup paperSize="9" scale="69"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27"/>
  <sheetViews>
    <sheetView view="pageBreakPreview" topLeftCell="A199" zoomScale="96" zoomScaleSheetLayoutView="96" workbookViewId="0">
      <selection activeCell="A17" sqref="A17"/>
    </sheetView>
  </sheetViews>
  <sheetFormatPr defaultRowHeight="15" x14ac:dyDescent="0.25"/>
  <cols>
    <col min="1" max="1" width="57.42578125" style="4" customWidth="1"/>
    <col min="2" max="3" width="9.7109375" style="3" bestFit="1" customWidth="1"/>
    <col min="4" max="4" width="1.85546875" customWidth="1"/>
    <col min="5" max="5" width="11.28515625" customWidth="1"/>
    <col min="6" max="6" width="1.85546875" customWidth="1"/>
    <col min="7" max="8" width="9.7109375" bestFit="1" customWidth="1"/>
    <col min="9" max="9" width="1.85546875" customWidth="1"/>
    <col min="10" max="10" width="12.140625" bestFit="1" customWidth="1"/>
  </cols>
  <sheetData>
    <row r="1" spans="1:10" ht="15.75" x14ac:dyDescent="0.25">
      <c r="A1" s="56" t="s">
        <v>258</v>
      </c>
      <c r="B1" s="86"/>
      <c r="C1" s="86"/>
      <c r="D1" s="44"/>
    </row>
    <row r="2" spans="1:10" ht="6" customHeight="1" x14ac:dyDescent="0.25">
      <c r="A2" s="45"/>
      <c r="B2" s="46"/>
      <c r="C2" s="46"/>
      <c r="D2" s="31"/>
      <c r="E2" s="31"/>
      <c r="F2" s="31"/>
      <c r="G2" s="31"/>
      <c r="H2" s="31"/>
      <c r="I2" s="31"/>
      <c r="J2" s="31"/>
    </row>
    <row r="3" spans="1:10" ht="47.25" customHeight="1" x14ac:dyDescent="0.25">
      <c r="A3" s="136" t="s">
        <v>56</v>
      </c>
      <c r="B3" s="141" t="s">
        <v>242</v>
      </c>
      <c r="C3" s="141"/>
      <c r="D3" s="82"/>
      <c r="E3" s="133" t="s">
        <v>243</v>
      </c>
      <c r="F3" s="83"/>
      <c r="G3" s="142" t="s">
        <v>244</v>
      </c>
      <c r="H3" s="142"/>
      <c r="I3" s="83"/>
      <c r="J3" s="84" t="s">
        <v>245</v>
      </c>
    </row>
    <row r="4" spans="1:10" ht="30" x14ac:dyDescent="0.25">
      <c r="A4" s="137"/>
      <c r="B4" s="89">
        <v>42463</v>
      </c>
      <c r="C4" s="128">
        <v>42493</v>
      </c>
      <c r="D4" s="90"/>
      <c r="E4" s="91" t="s">
        <v>262</v>
      </c>
      <c r="F4" s="90"/>
      <c r="G4" s="89">
        <v>42463</v>
      </c>
      <c r="H4" s="128">
        <v>42493</v>
      </c>
      <c r="I4" s="90"/>
      <c r="J4" s="91" t="s">
        <v>263</v>
      </c>
    </row>
    <row r="5" spans="1:10" s="60" customFormat="1" ht="15.75" x14ac:dyDescent="0.25">
      <c r="A5" s="65" t="s">
        <v>241</v>
      </c>
      <c r="B5" s="98">
        <v>104.35285683036282</v>
      </c>
      <c r="C5" s="98">
        <v>104.42533704014436</v>
      </c>
      <c r="D5" s="59"/>
      <c r="E5" s="59">
        <f>((C5/B5-1)*100)</f>
        <v>6.945685243611166E-2</v>
      </c>
      <c r="F5" s="59"/>
      <c r="G5" s="98">
        <v>104.35285683036282</v>
      </c>
      <c r="H5" s="98">
        <v>104.42533704014436</v>
      </c>
      <c r="J5" s="59">
        <f>H5-G5</f>
        <v>7.2480209781531357E-2</v>
      </c>
    </row>
    <row r="6" spans="1:10" ht="6" customHeight="1" x14ac:dyDescent="0.25">
      <c r="A6" s="42"/>
      <c r="B6" s="42"/>
      <c r="C6" s="42"/>
      <c r="D6" s="42"/>
      <c r="E6" s="42"/>
      <c r="F6" s="42"/>
      <c r="G6" s="42"/>
      <c r="H6" s="42"/>
      <c r="I6" s="42"/>
      <c r="J6" s="42"/>
    </row>
    <row r="7" spans="1:10" ht="15.75" x14ac:dyDescent="0.25">
      <c r="A7" s="36" t="s">
        <v>127</v>
      </c>
      <c r="B7" s="41">
        <v>104.21987839324548</v>
      </c>
      <c r="C7" s="41">
        <v>104.86541684506425</v>
      </c>
      <c r="D7" s="41"/>
      <c r="E7" s="41">
        <f t="shared" ref="E7:E70" si="0">((C7/B7-1)*100)</f>
        <v>0.61940050379161171</v>
      </c>
      <c r="F7" s="41"/>
      <c r="G7" s="41">
        <v>33.781384112606013</v>
      </c>
      <c r="H7" s="41">
        <v>33.990626175987266</v>
      </c>
      <c r="J7" s="41">
        <f>H7-G7</f>
        <v>0.20924206338125373</v>
      </c>
    </row>
    <row r="8" spans="1:10" s="60" customFormat="1" ht="15.75" x14ac:dyDescent="0.25">
      <c r="A8" s="64" t="s">
        <v>57</v>
      </c>
      <c r="B8" s="62">
        <v>104.18092484677759</v>
      </c>
      <c r="C8" s="62">
        <v>104.86956739048189</v>
      </c>
      <c r="D8" s="62"/>
      <c r="E8" s="62">
        <f t="shared" si="0"/>
        <v>0.66100636437727012</v>
      </c>
      <c r="F8" s="62"/>
      <c r="G8" s="62">
        <v>31.22263267660594</v>
      </c>
      <c r="H8" s="62">
        <v>31.429016265724449</v>
      </c>
      <c r="J8" s="62">
        <f t="shared" ref="J8:J71" si="1">H8-G8</f>
        <v>0.20638358911850929</v>
      </c>
    </row>
    <row r="9" spans="1:10" ht="15.75" x14ac:dyDescent="0.25">
      <c r="A9" s="38" t="s">
        <v>58</v>
      </c>
      <c r="B9" s="28">
        <v>106.25720856417446</v>
      </c>
      <c r="C9" s="28">
        <v>106.44228106078417</v>
      </c>
      <c r="D9" s="28"/>
      <c r="E9" s="28">
        <f t="shared" si="0"/>
        <v>0.17417406226885035</v>
      </c>
      <c r="F9" s="28"/>
      <c r="G9" s="28">
        <v>5.4204511745935955</v>
      </c>
      <c r="H9" s="28">
        <v>5.4298921945976844</v>
      </c>
      <c r="J9" s="28">
        <f>H9-G9</f>
        <v>9.4410200040888625E-3</v>
      </c>
    </row>
    <row r="10" spans="1:10" s="60" customFormat="1" ht="15.75" x14ac:dyDescent="0.25">
      <c r="A10" s="67" t="s">
        <v>6</v>
      </c>
      <c r="B10" s="62">
        <v>105.04858054213203</v>
      </c>
      <c r="C10" s="62">
        <v>104.87782840903247</v>
      </c>
      <c r="D10" s="62"/>
      <c r="E10" s="62">
        <f t="shared" si="0"/>
        <v>-0.16254587374560092</v>
      </c>
      <c r="F10" s="62"/>
      <c r="G10" s="62">
        <v>1.7457106751906268</v>
      </c>
      <c r="H10" s="62">
        <v>1.7428730945205682</v>
      </c>
      <c r="J10" s="62">
        <f t="shared" si="1"/>
        <v>-2.8375806700586814E-3</v>
      </c>
    </row>
    <row r="11" spans="1:10" ht="15.75" x14ac:dyDescent="0.25">
      <c r="A11" s="39" t="s">
        <v>7</v>
      </c>
      <c r="B11" s="28">
        <v>112.47887683833115</v>
      </c>
      <c r="C11" s="28">
        <v>112.83412561545684</v>
      </c>
      <c r="D11" s="28"/>
      <c r="E11" s="28">
        <f t="shared" si="0"/>
        <v>0.31583599259823458</v>
      </c>
      <c r="F11" s="28"/>
      <c r="G11" s="28">
        <v>0.19766572705086294</v>
      </c>
      <c r="H11" s="28">
        <v>0.19829002656192057</v>
      </c>
      <c r="J11" s="28">
        <f t="shared" si="1"/>
        <v>6.2429951105763548E-4</v>
      </c>
    </row>
    <row r="12" spans="1:10" s="60" customFormat="1" ht="15.75" x14ac:dyDescent="0.25">
      <c r="A12" s="67" t="s">
        <v>59</v>
      </c>
      <c r="B12" s="62">
        <v>104.91883304010096</v>
      </c>
      <c r="C12" s="62">
        <v>105.06701118629152</v>
      </c>
      <c r="D12" s="62"/>
      <c r="E12" s="62">
        <f t="shared" si="0"/>
        <v>0.14123121835898367</v>
      </c>
      <c r="F12" s="62"/>
      <c r="G12" s="62">
        <v>0.57496905566959289</v>
      </c>
      <c r="H12" s="62">
        <v>0.57578109147210221</v>
      </c>
      <c r="J12" s="62">
        <f t="shared" si="1"/>
        <v>8.120358025093255E-4</v>
      </c>
    </row>
    <row r="13" spans="1:10" ht="15.75" x14ac:dyDescent="0.25">
      <c r="A13" s="39" t="s">
        <v>60</v>
      </c>
      <c r="B13" s="28">
        <v>98.208806682644422</v>
      </c>
      <c r="C13" s="28">
        <v>98.42511483028953</v>
      </c>
      <c r="D13" s="28"/>
      <c r="E13" s="28">
        <f t="shared" si="0"/>
        <v>0.22025331021899852</v>
      </c>
      <c r="F13" s="28"/>
      <c r="G13" s="28">
        <v>0.39362112437706814</v>
      </c>
      <c r="H13" s="28">
        <v>0.39448808793322993</v>
      </c>
      <c r="J13" s="28">
        <f t="shared" si="1"/>
        <v>8.6696355616178167E-4</v>
      </c>
    </row>
    <row r="14" spans="1:10" s="60" customFormat="1" ht="15.75" x14ac:dyDescent="0.25">
      <c r="A14" s="67" t="s">
        <v>61</v>
      </c>
      <c r="B14" s="62">
        <v>108.36287477818934</v>
      </c>
      <c r="C14" s="62">
        <v>108.79379326324701</v>
      </c>
      <c r="D14" s="62"/>
      <c r="E14" s="62">
        <f t="shared" si="0"/>
        <v>0.39766247060142312</v>
      </c>
      <c r="F14" s="62"/>
      <c r="G14" s="62">
        <v>2.5084845923054448</v>
      </c>
      <c r="H14" s="62">
        <v>2.5184598941098626</v>
      </c>
      <c r="J14" s="62">
        <f t="shared" si="1"/>
        <v>9.9753018044177466E-3</v>
      </c>
    </row>
    <row r="15" spans="1:10" ht="15.75" x14ac:dyDescent="0.25">
      <c r="A15" s="38" t="s">
        <v>62</v>
      </c>
      <c r="B15" s="28">
        <v>94.413787331817971</v>
      </c>
      <c r="C15" s="28">
        <v>95.168181515515357</v>
      </c>
      <c r="D15" s="28"/>
      <c r="E15" s="28">
        <f t="shared" si="0"/>
        <v>0.79902968095757476</v>
      </c>
      <c r="F15" s="28"/>
      <c r="G15" s="28">
        <v>0.78208326847333987</v>
      </c>
      <c r="H15" s="28">
        <v>0.78833234591824497</v>
      </c>
      <c r="J15" s="28">
        <f t="shared" si="1"/>
        <v>6.2490774449051045E-3</v>
      </c>
    </row>
    <row r="16" spans="1:10" s="60" customFormat="1" ht="15.75" x14ac:dyDescent="0.25">
      <c r="A16" s="67" t="s">
        <v>188</v>
      </c>
      <c r="B16" s="62">
        <v>142.55533145361849</v>
      </c>
      <c r="C16" s="62">
        <v>142.70123411587957</v>
      </c>
      <c r="D16" s="62"/>
      <c r="E16" s="62">
        <f t="shared" si="0"/>
        <v>0.10234809233251596</v>
      </c>
      <c r="F16" s="62"/>
      <c r="G16" s="62">
        <v>4.3666637316404036E-2</v>
      </c>
      <c r="H16" s="62">
        <v>4.3711329286683136E-2</v>
      </c>
      <c r="J16" s="62">
        <f t="shared" si="1"/>
        <v>4.4691970279099602E-5</v>
      </c>
    </row>
    <row r="17" spans="1:10" ht="15.75" x14ac:dyDescent="0.25">
      <c r="A17" s="39" t="s">
        <v>187</v>
      </c>
      <c r="B17" s="28">
        <v>90.224703066668653</v>
      </c>
      <c r="C17" s="28">
        <v>91.444916633476367</v>
      </c>
      <c r="D17" s="28"/>
      <c r="E17" s="28">
        <f t="shared" si="0"/>
        <v>1.3524162732972078</v>
      </c>
      <c r="F17" s="28"/>
      <c r="G17" s="28">
        <v>0.52523753476136603</v>
      </c>
      <c r="H17" s="28">
        <v>0.53234093265494398</v>
      </c>
      <c r="J17" s="28">
        <f>H17-G17</f>
        <v>7.1033978935779452E-3</v>
      </c>
    </row>
    <row r="18" spans="1:10" s="60" customFormat="1" ht="15.75" x14ac:dyDescent="0.25">
      <c r="A18" s="67" t="s">
        <v>189</v>
      </c>
      <c r="B18" s="62">
        <v>98.885445937893621</v>
      </c>
      <c r="C18" s="62">
        <v>98.468429234779322</v>
      </c>
      <c r="D18" s="62"/>
      <c r="E18" s="62">
        <f t="shared" si="0"/>
        <v>-0.42171696669721648</v>
      </c>
      <c r="F18" s="62"/>
      <c r="G18" s="62">
        <v>0.21317909639556978</v>
      </c>
      <c r="H18" s="62">
        <v>0.21228008397661788</v>
      </c>
      <c r="J18" s="62">
        <f t="shared" si="1"/>
        <v>-8.9901241895190553E-4</v>
      </c>
    </row>
    <row r="19" spans="1:10" ht="15.75" x14ac:dyDescent="0.25">
      <c r="A19" s="38" t="s">
        <v>63</v>
      </c>
      <c r="B19" s="28">
        <v>104.01210173274985</v>
      </c>
      <c r="C19" s="28">
        <v>106.55728974440626</v>
      </c>
      <c r="D19" s="28"/>
      <c r="E19" s="28">
        <f t="shared" si="0"/>
        <v>2.4470114239168561</v>
      </c>
      <c r="F19" s="28"/>
      <c r="G19" s="28">
        <v>9.8859116546233885</v>
      </c>
      <c r="H19" s="28">
        <v>10.127821042170352</v>
      </c>
      <c r="J19" s="28">
        <f t="shared" si="1"/>
        <v>0.24190938754696312</v>
      </c>
    </row>
    <row r="20" spans="1:10" s="60" customFormat="1" ht="15.75" x14ac:dyDescent="0.25">
      <c r="A20" s="67" t="s">
        <v>190</v>
      </c>
      <c r="B20" s="62">
        <v>108.34188414621816</v>
      </c>
      <c r="C20" s="62">
        <v>115.0702078164416</v>
      </c>
      <c r="D20" s="62"/>
      <c r="E20" s="62">
        <f t="shared" si="0"/>
        <v>6.2102701307491515</v>
      </c>
      <c r="F20" s="62"/>
      <c r="G20" s="62">
        <v>4.3084170146381124</v>
      </c>
      <c r="H20" s="62">
        <v>4.5759813496062982</v>
      </c>
      <c r="J20" s="62">
        <f t="shared" si="1"/>
        <v>0.26756433496818577</v>
      </c>
    </row>
    <row r="21" spans="1:10" ht="15.75" x14ac:dyDescent="0.25">
      <c r="A21" s="39" t="s">
        <v>191</v>
      </c>
      <c r="B21" s="28">
        <v>103.34947394251559</v>
      </c>
      <c r="C21" s="28">
        <v>95.072846167854934</v>
      </c>
      <c r="D21" s="28"/>
      <c r="E21" s="28">
        <f t="shared" si="0"/>
        <v>-8.0083888760423054</v>
      </c>
      <c r="F21" s="28"/>
      <c r="G21" s="28">
        <v>0.74577332488494352</v>
      </c>
      <c r="H21" s="28">
        <v>0.68604889689436699</v>
      </c>
      <c r="J21" s="28">
        <f t="shared" si="1"/>
        <v>-5.9724427990576534E-2</v>
      </c>
    </row>
    <row r="22" spans="1:10" s="60" customFormat="1" ht="15.75" x14ac:dyDescent="0.25">
      <c r="A22" s="67" t="s">
        <v>192</v>
      </c>
      <c r="B22" s="62">
        <v>100.52915794293295</v>
      </c>
      <c r="C22" s="62">
        <v>101.23801012413935</v>
      </c>
      <c r="D22" s="62"/>
      <c r="E22" s="62">
        <f t="shared" si="0"/>
        <v>0.70512097754642511</v>
      </c>
      <c r="F22" s="62"/>
      <c r="G22" s="62">
        <v>4.8317213151003324</v>
      </c>
      <c r="H22" s="62">
        <v>4.865790795669688</v>
      </c>
      <c r="J22" s="62">
        <f t="shared" si="1"/>
        <v>3.4069480569355548E-2</v>
      </c>
    </row>
    <row r="23" spans="1:10" ht="15.75" x14ac:dyDescent="0.25">
      <c r="A23" s="38" t="s">
        <v>152</v>
      </c>
      <c r="B23" s="28">
        <v>103.67340006642011</v>
      </c>
      <c r="C23" s="28">
        <v>103.51614978665432</v>
      </c>
      <c r="D23" s="28"/>
      <c r="E23" s="28">
        <f t="shared" si="0"/>
        <v>-0.15167852087907274</v>
      </c>
      <c r="F23" s="28"/>
      <c r="G23" s="28">
        <v>6.2203814317159374</v>
      </c>
      <c r="H23" s="28">
        <v>6.2109464491672757</v>
      </c>
      <c r="J23" s="28">
        <f t="shared" si="1"/>
        <v>-9.4349825486617078E-3</v>
      </c>
    </row>
    <row r="24" spans="1:10" s="60" customFormat="1" ht="15.75" x14ac:dyDescent="0.25">
      <c r="A24" s="67" t="s">
        <v>64</v>
      </c>
      <c r="B24" s="62">
        <v>94.818698134400051</v>
      </c>
      <c r="C24" s="62">
        <v>94.818698134400051</v>
      </c>
      <c r="D24" s="62"/>
      <c r="E24" s="62">
        <f t="shared" si="0"/>
        <v>0</v>
      </c>
      <c r="F24" s="62"/>
      <c r="G24" s="62">
        <v>7.3989667940260795E-2</v>
      </c>
      <c r="H24" s="62">
        <v>7.3989667940260795E-2</v>
      </c>
      <c r="J24" s="62">
        <f t="shared" si="1"/>
        <v>0</v>
      </c>
    </row>
    <row r="25" spans="1:10" ht="15.75" x14ac:dyDescent="0.25">
      <c r="A25" s="39" t="s">
        <v>65</v>
      </c>
      <c r="B25" s="28">
        <v>103.14050809623063</v>
      </c>
      <c r="C25" s="28">
        <v>102.77784632994744</v>
      </c>
      <c r="D25" s="28"/>
      <c r="E25" s="28">
        <f t="shared" si="0"/>
        <v>-0.35161913876246009</v>
      </c>
      <c r="F25" s="28"/>
      <c r="G25" s="28">
        <v>3.9777645697913884</v>
      </c>
      <c r="H25" s="28">
        <v>3.9637779882690896</v>
      </c>
      <c r="J25" s="28">
        <f t="shared" si="1"/>
        <v>-1.3986581522298813E-2</v>
      </c>
    </row>
    <row r="26" spans="1:10" s="60" customFormat="1" ht="15.75" x14ac:dyDescent="0.25">
      <c r="A26" s="67" t="s">
        <v>193</v>
      </c>
      <c r="B26" s="62">
        <v>98.153675741765426</v>
      </c>
      <c r="C26" s="62">
        <v>98.019524329231132</v>
      </c>
      <c r="D26" s="62"/>
      <c r="E26" s="62">
        <f t="shared" si="0"/>
        <v>-0.13667487388575594</v>
      </c>
      <c r="F26" s="62"/>
      <c r="G26" s="62">
        <v>0.27116288172297798</v>
      </c>
      <c r="H26" s="62">
        <v>0.27079227019635815</v>
      </c>
      <c r="J26" s="62">
        <f t="shared" si="1"/>
        <v>-3.7061152661982399E-4</v>
      </c>
    </row>
    <row r="27" spans="1:10" ht="15.75" x14ac:dyDescent="0.25">
      <c r="A27" s="39" t="s">
        <v>194</v>
      </c>
      <c r="B27" s="28">
        <v>98.039408384622178</v>
      </c>
      <c r="C27" s="28">
        <v>98.971783380526006</v>
      </c>
      <c r="D27" s="28"/>
      <c r="E27" s="28">
        <f t="shared" si="0"/>
        <v>0.95102062656884367</v>
      </c>
      <c r="F27" s="28"/>
      <c r="G27" s="28">
        <v>2.7544188667919457E-2</v>
      </c>
      <c r="H27" s="28">
        <v>2.7806139583572413E-2</v>
      </c>
      <c r="J27" s="28">
        <f t="shared" si="1"/>
        <v>2.6195091565295661E-4</v>
      </c>
    </row>
    <row r="28" spans="1:10" s="60" customFormat="1" ht="15.75" x14ac:dyDescent="0.25">
      <c r="A28" s="67" t="s">
        <v>66</v>
      </c>
      <c r="B28" s="62">
        <v>99.368105026565601</v>
      </c>
      <c r="C28" s="62">
        <v>98.803708217181295</v>
      </c>
      <c r="D28" s="62"/>
      <c r="E28" s="62">
        <f t="shared" si="0"/>
        <v>-0.56798588363279334</v>
      </c>
      <c r="F28" s="62"/>
      <c r="G28" s="62">
        <v>1.0212295411301084</v>
      </c>
      <c r="H28" s="62">
        <v>1.0154291014970016</v>
      </c>
      <c r="J28" s="62">
        <f t="shared" si="1"/>
        <v>-5.8004396331068353E-3</v>
      </c>
    </row>
    <row r="29" spans="1:10" ht="15.75" x14ac:dyDescent="0.25">
      <c r="A29" s="39" t="s">
        <v>8</v>
      </c>
      <c r="B29" s="28">
        <v>115.74891675408945</v>
      </c>
      <c r="C29" s="28">
        <v>117.17560231884029</v>
      </c>
      <c r="D29" s="28"/>
      <c r="E29" s="28">
        <f t="shared" si="0"/>
        <v>1.2325692583213144</v>
      </c>
      <c r="F29" s="28"/>
      <c r="G29" s="28">
        <v>0.84869058246328299</v>
      </c>
      <c r="H29" s="28">
        <v>0.85915128168099364</v>
      </c>
      <c r="J29" s="28">
        <f t="shared" si="1"/>
        <v>1.0460699217710645E-2</v>
      </c>
    </row>
    <row r="30" spans="1:10" s="60" customFormat="1" ht="15.75" x14ac:dyDescent="0.25">
      <c r="A30" s="61" t="s">
        <v>153</v>
      </c>
      <c r="B30" s="62">
        <v>89.683759483069494</v>
      </c>
      <c r="C30" s="62">
        <v>87.98695181694724</v>
      </c>
      <c r="D30" s="62"/>
      <c r="E30" s="62">
        <f t="shared" si="0"/>
        <v>-1.8919898941597957</v>
      </c>
      <c r="F30" s="62"/>
      <c r="G30" s="62">
        <v>1.1140457353442696</v>
      </c>
      <c r="H30" s="62">
        <v>1.092968102615238</v>
      </c>
      <c r="J30" s="62">
        <f t="shared" si="1"/>
        <v>-2.1077632729031626E-2</v>
      </c>
    </row>
    <row r="31" spans="1:10" ht="15.75" x14ac:dyDescent="0.25">
      <c r="A31" s="39" t="s">
        <v>195</v>
      </c>
      <c r="B31" s="28">
        <v>96.439063827248987</v>
      </c>
      <c r="C31" s="28">
        <v>97.22440480762998</v>
      </c>
      <c r="D31" s="28"/>
      <c r="E31" s="28">
        <f t="shared" si="0"/>
        <v>0.81433907507415526</v>
      </c>
      <c r="F31" s="28"/>
      <c r="G31" s="28">
        <v>4.5723594188801717E-2</v>
      </c>
      <c r="H31" s="28">
        <v>4.6095939282809466E-2</v>
      </c>
      <c r="J31" s="28">
        <f t="shared" si="1"/>
        <v>3.7234509400774912E-4</v>
      </c>
    </row>
    <row r="32" spans="1:10" s="60" customFormat="1" ht="15.75" x14ac:dyDescent="0.25">
      <c r="A32" s="67" t="s">
        <v>67</v>
      </c>
      <c r="B32" s="62">
        <v>111.83678451887363</v>
      </c>
      <c r="C32" s="62">
        <v>111.83678451887363</v>
      </c>
      <c r="D32" s="62"/>
      <c r="E32" s="62">
        <f t="shared" si="0"/>
        <v>0</v>
      </c>
      <c r="F32" s="62"/>
      <c r="G32" s="62">
        <v>9.1941408028818634E-3</v>
      </c>
      <c r="H32" s="62">
        <v>9.1941408028818634E-3</v>
      </c>
      <c r="J32" s="62">
        <f t="shared" si="1"/>
        <v>0</v>
      </c>
    </row>
    <row r="33" spans="1:10" ht="15.75" x14ac:dyDescent="0.25">
      <c r="A33" s="39" t="s">
        <v>68</v>
      </c>
      <c r="B33" s="28">
        <v>89.260348598961798</v>
      </c>
      <c r="C33" s="28">
        <v>87.452604400633433</v>
      </c>
      <c r="D33" s="28"/>
      <c r="E33" s="28">
        <f t="shared" si="0"/>
        <v>-2.0252488666052448</v>
      </c>
      <c r="F33" s="28"/>
      <c r="G33" s="28">
        <v>1.0591280003525863</v>
      </c>
      <c r="H33" s="28">
        <v>1.0376780225295468</v>
      </c>
      <c r="J33" s="28">
        <f t="shared" si="1"/>
        <v>-2.1449977823039479E-2</v>
      </c>
    </row>
    <row r="34" spans="1:10" s="60" customFormat="1" ht="15.75" x14ac:dyDescent="0.25">
      <c r="A34" s="61" t="s">
        <v>69</v>
      </c>
      <c r="B34" s="62">
        <v>99.499221872093202</v>
      </c>
      <c r="C34" s="62">
        <v>100.66937540585344</v>
      </c>
      <c r="D34" s="62"/>
      <c r="E34" s="62">
        <f t="shared" si="0"/>
        <v>1.1760428993751182</v>
      </c>
      <c r="F34" s="62"/>
      <c r="G34" s="62">
        <v>2.0164856842332739</v>
      </c>
      <c r="H34" s="62">
        <v>2.0402004209396152</v>
      </c>
      <c r="J34" s="62">
        <f t="shared" si="1"/>
        <v>2.3714736706341277E-2</v>
      </c>
    </row>
    <row r="35" spans="1:10" ht="15.75" x14ac:dyDescent="0.25">
      <c r="A35" s="39" t="s">
        <v>70</v>
      </c>
      <c r="B35" s="28">
        <v>132.23425304083068</v>
      </c>
      <c r="C35" s="28">
        <v>138.26284576940412</v>
      </c>
      <c r="D35" s="28"/>
      <c r="E35" s="28">
        <f t="shared" si="0"/>
        <v>4.5590250558695811</v>
      </c>
      <c r="F35" s="28"/>
      <c r="G35" s="28">
        <v>0.34653680233859796</v>
      </c>
      <c r="H35" s="28">
        <v>0.36233550198502396</v>
      </c>
      <c r="J35" s="28">
        <f t="shared" si="1"/>
        <v>1.5798699646425995E-2</v>
      </c>
    </row>
    <row r="36" spans="1:10" s="60" customFormat="1" ht="15.75" x14ac:dyDescent="0.25">
      <c r="A36" s="67" t="s">
        <v>9</v>
      </c>
      <c r="B36" s="62">
        <v>110.96796152231572</v>
      </c>
      <c r="C36" s="62">
        <v>110.2172592554338</v>
      </c>
      <c r="D36" s="62"/>
      <c r="E36" s="62">
        <f t="shared" si="0"/>
        <v>-0.67650361111747381</v>
      </c>
      <c r="F36" s="62"/>
      <c r="G36" s="62">
        <v>0.30545160594634779</v>
      </c>
      <c r="H36" s="62">
        <v>0.30338521480190445</v>
      </c>
      <c r="J36" s="62">
        <f t="shared" si="1"/>
        <v>-2.0663911444433469E-3</v>
      </c>
    </row>
    <row r="37" spans="1:10" ht="15.75" x14ac:dyDescent="0.25">
      <c r="A37" s="39" t="s">
        <v>10</v>
      </c>
      <c r="B37" s="28">
        <v>102.18114647207661</v>
      </c>
      <c r="C37" s="28">
        <v>103.09463945717589</v>
      </c>
      <c r="D37" s="28"/>
      <c r="E37" s="28">
        <f t="shared" si="0"/>
        <v>0.89399367362639204</v>
      </c>
      <c r="F37" s="28"/>
      <c r="G37" s="28">
        <v>0.15971297451214028</v>
      </c>
      <c r="H37" s="28">
        <v>0.16114079840023934</v>
      </c>
      <c r="J37" s="28">
        <f t="shared" si="1"/>
        <v>1.4278238880990612E-3</v>
      </c>
    </row>
    <row r="38" spans="1:10" s="60" customFormat="1" ht="15.75" x14ac:dyDescent="0.25">
      <c r="A38" s="67" t="s">
        <v>196</v>
      </c>
      <c r="B38" s="62">
        <v>68.134124677939326</v>
      </c>
      <c r="C38" s="62">
        <v>66.231545205796351</v>
      </c>
      <c r="D38" s="62"/>
      <c r="E38" s="62">
        <f t="shared" si="0"/>
        <v>-2.7924031916990333</v>
      </c>
      <c r="F38" s="62"/>
      <c r="G38" s="62">
        <v>0.38256895581293227</v>
      </c>
      <c r="H38" s="62">
        <v>0.37188608808036233</v>
      </c>
      <c r="J38" s="62">
        <f t="shared" si="1"/>
        <v>-1.0682867732569934E-2</v>
      </c>
    </row>
    <row r="39" spans="1:10" ht="15.75" x14ac:dyDescent="0.25">
      <c r="A39" s="39" t="s">
        <v>71</v>
      </c>
      <c r="B39" s="28">
        <v>110.04498093647406</v>
      </c>
      <c r="C39" s="28">
        <v>112.12829079815648</v>
      </c>
      <c r="D39" s="28"/>
      <c r="E39" s="28">
        <f t="shared" si="0"/>
        <v>1.8931439162001018</v>
      </c>
      <c r="F39" s="28"/>
      <c r="G39" s="28">
        <v>0.64052162579029603</v>
      </c>
      <c r="H39" s="28">
        <v>0.6526476219808911</v>
      </c>
      <c r="J39" s="28">
        <f t="shared" si="1"/>
        <v>1.2125996190595068E-2</v>
      </c>
    </row>
    <row r="40" spans="1:10" s="60" customFormat="1" ht="15.75" x14ac:dyDescent="0.25">
      <c r="A40" s="67" t="s">
        <v>197</v>
      </c>
      <c r="B40" s="62">
        <v>95.90149202271715</v>
      </c>
      <c r="C40" s="62">
        <v>99.65506779801207</v>
      </c>
      <c r="D40" s="62"/>
      <c r="E40" s="62">
        <f t="shared" si="0"/>
        <v>3.91399100903016</v>
      </c>
      <c r="F40" s="62"/>
      <c r="G40" s="62">
        <v>0.18169371983295957</v>
      </c>
      <c r="H40" s="62">
        <v>0.18880519569119408</v>
      </c>
      <c r="J40" s="62">
        <f t="shared" si="1"/>
        <v>7.1114758582345172E-3</v>
      </c>
    </row>
    <row r="41" spans="1:10" ht="15.75" x14ac:dyDescent="0.25">
      <c r="A41" s="38" t="s">
        <v>72</v>
      </c>
      <c r="B41" s="28">
        <v>119.92675873455426</v>
      </c>
      <c r="C41" s="28">
        <v>117.6845245073492</v>
      </c>
      <c r="D41" s="28"/>
      <c r="E41" s="28">
        <f t="shared" si="0"/>
        <v>-1.8696696641055888</v>
      </c>
      <c r="F41" s="28"/>
      <c r="G41" s="28">
        <v>2.2055678736428881</v>
      </c>
      <c r="H41" s="28">
        <v>2.1643310401881286</v>
      </c>
      <c r="J41" s="28">
        <f t="shared" si="1"/>
        <v>-4.1236833454759481E-2</v>
      </c>
    </row>
    <row r="42" spans="1:10" s="60" customFormat="1" ht="15.75" x14ac:dyDescent="0.25">
      <c r="A42" s="67" t="s">
        <v>11</v>
      </c>
      <c r="B42" s="62">
        <v>116.86240682819333</v>
      </c>
      <c r="C42" s="62">
        <v>121.16310623008656</v>
      </c>
      <c r="D42" s="62"/>
      <c r="E42" s="62">
        <f t="shared" si="0"/>
        <v>3.6801393353261602</v>
      </c>
      <c r="F42" s="62"/>
      <c r="G42" s="62">
        <v>6.3429027610769892E-2</v>
      </c>
      <c r="H42" s="62">
        <v>6.5763304205888731E-2</v>
      </c>
      <c r="J42" s="62">
        <f t="shared" si="1"/>
        <v>2.3342765951188393E-3</v>
      </c>
    </row>
    <row r="43" spans="1:10" ht="15.75" x14ac:dyDescent="0.25">
      <c r="A43" s="39" t="s">
        <v>198</v>
      </c>
      <c r="B43" s="28">
        <v>124.92647166174253</v>
      </c>
      <c r="C43" s="28">
        <v>122.99826172351021</v>
      </c>
      <c r="D43" s="28"/>
      <c r="E43" s="28">
        <f t="shared" si="0"/>
        <v>-1.543475864309396</v>
      </c>
      <c r="F43" s="28"/>
      <c r="G43" s="28">
        <v>0.55938919929818243</v>
      </c>
      <c r="H43" s="28">
        <v>0.55075516201946151</v>
      </c>
      <c r="J43" s="28">
        <f t="shared" si="1"/>
        <v>-8.6340372787209185E-3</v>
      </c>
    </row>
    <row r="44" spans="1:10" s="60" customFormat="1" ht="15.75" x14ac:dyDescent="0.25">
      <c r="A44" s="67" t="s">
        <v>199</v>
      </c>
      <c r="B44" s="62">
        <v>131.19243923304882</v>
      </c>
      <c r="C44" s="62">
        <v>125.75380962590852</v>
      </c>
      <c r="D44" s="62"/>
      <c r="E44" s="62">
        <f t="shared" si="0"/>
        <v>-4.1455358547600296</v>
      </c>
      <c r="F44" s="62"/>
      <c r="G44" s="62">
        <v>0.96328655188436874</v>
      </c>
      <c r="H44" s="62">
        <v>0.92335316249192079</v>
      </c>
      <c r="J44" s="62">
        <f t="shared" si="1"/>
        <v>-3.9933389392447949E-2</v>
      </c>
    </row>
    <row r="45" spans="1:10" ht="15.75" x14ac:dyDescent="0.25">
      <c r="A45" s="39" t="s">
        <v>73</v>
      </c>
      <c r="B45" s="28">
        <v>107.91392953650423</v>
      </c>
      <c r="C45" s="28">
        <v>107.01061427271696</v>
      </c>
      <c r="D45" s="28"/>
      <c r="E45" s="28">
        <f t="shared" si="0"/>
        <v>-0.83707012400257019</v>
      </c>
      <c r="F45" s="28"/>
      <c r="G45" s="28">
        <v>8.8513556208585364E-2</v>
      </c>
      <c r="H45" s="28">
        <v>8.7772635673871086E-2</v>
      </c>
      <c r="J45" s="28">
        <f t="shared" si="1"/>
        <v>-7.4092053471427888E-4</v>
      </c>
    </row>
    <row r="46" spans="1:10" s="60" customFormat="1" ht="15.75" x14ac:dyDescent="0.25">
      <c r="A46" s="67" t="s">
        <v>240</v>
      </c>
      <c r="B46" s="62">
        <v>102.77598159876331</v>
      </c>
      <c r="C46" s="62">
        <v>103.27162520260383</v>
      </c>
      <c r="D46" s="62"/>
      <c r="E46" s="62">
        <f t="shared" si="0"/>
        <v>0.48225625883633327</v>
      </c>
      <c r="F46" s="62"/>
      <c r="G46" s="62">
        <v>0.3923459898392867</v>
      </c>
      <c r="H46" s="62">
        <v>0.39423810293158001</v>
      </c>
      <c r="J46" s="62">
        <f t="shared" si="1"/>
        <v>1.8921130922933127E-3</v>
      </c>
    </row>
    <row r="47" spans="1:10" ht="15.75" x14ac:dyDescent="0.25">
      <c r="A47" s="39" t="s">
        <v>12</v>
      </c>
      <c r="B47" s="28">
        <v>99.701457669837168</v>
      </c>
      <c r="C47" s="28">
        <v>102.46736429623884</v>
      </c>
      <c r="D47" s="28"/>
      <c r="E47" s="28">
        <f t="shared" si="0"/>
        <v>2.7741887541514298</v>
      </c>
      <c r="F47" s="28"/>
      <c r="G47" s="28">
        <v>0.1386035488016952</v>
      </c>
      <c r="H47" s="28">
        <v>0.14244867286540666</v>
      </c>
      <c r="J47" s="28">
        <f t="shared" si="1"/>
        <v>3.8451240637114581E-3</v>
      </c>
    </row>
    <row r="48" spans="1:10" s="60" customFormat="1" ht="15.75" x14ac:dyDescent="0.25">
      <c r="A48" s="61" t="s">
        <v>154</v>
      </c>
      <c r="B48" s="62">
        <v>102.8702634667242</v>
      </c>
      <c r="C48" s="62">
        <v>102.90979524695109</v>
      </c>
      <c r="D48" s="62"/>
      <c r="E48" s="62">
        <f t="shared" si="0"/>
        <v>3.8428773189336241E-2</v>
      </c>
      <c r="F48" s="62"/>
      <c r="G48" s="62">
        <v>1.4164000089985946</v>
      </c>
      <c r="H48" s="62">
        <v>1.4169443141455067</v>
      </c>
      <c r="J48" s="62">
        <f t="shared" si="1"/>
        <v>5.4430514691206078E-4</v>
      </c>
    </row>
    <row r="49" spans="1:10" ht="15.75" x14ac:dyDescent="0.25">
      <c r="A49" s="39" t="s">
        <v>239</v>
      </c>
      <c r="B49" s="28">
        <v>102.62159230033326</v>
      </c>
      <c r="C49" s="28">
        <v>102.81248088943576</v>
      </c>
      <c r="D49" s="28"/>
      <c r="E49" s="28">
        <f t="shared" si="0"/>
        <v>0.18601210995035089</v>
      </c>
      <c r="F49" s="28"/>
      <c r="G49" s="28">
        <v>0.91858217900781225</v>
      </c>
      <c r="H49" s="28">
        <v>0.92029085310061265</v>
      </c>
      <c r="J49" s="28">
        <f t="shared" si="1"/>
        <v>1.7086740928003996E-3</v>
      </c>
    </row>
    <row r="50" spans="1:10" s="60" customFormat="1" ht="15.75" x14ac:dyDescent="0.25">
      <c r="A50" s="67" t="s">
        <v>238</v>
      </c>
      <c r="B50" s="62">
        <v>106.66238732668126</v>
      </c>
      <c r="C50" s="62">
        <v>106.52020214652106</v>
      </c>
      <c r="D50" s="62"/>
      <c r="E50" s="62">
        <f t="shared" si="0"/>
        <v>-0.1333039543965242</v>
      </c>
      <c r="F50" s="62"/>
      <c r="G50" s="62">
        <v>2.4144080962823559E-2</v>
      </c>
      <c r="H50" s="62">
        <v>2.4111895948147423E-2</v>
      </c>
      <c r="J50" s="62">
        <f t="shared" si="1"/>
        <v>-3.2185014676135854E-5</v>
      </c>
    </row>
    <row r="51" spans="1:10" ht="15.75" x14ac:dyDescent="0.25">
      <c r="A51" s="39" t="s">
        <v>237</v>
      </c>
      <c r="B51" s="28">
        <v>99.923610880975886</v>
      </c>
      <c r="C51" s="28">
        <v>99.34139322479389</v>
      </c>
      <c r="D51" s="28"/>
      <c r="E51" s="28">
        <f t="shared" si="0"/>
        <v>-0.58266274712139854</v>
      </c>
      <c r="F51" s="28"/>
      <c r="G51" s="28">
        <v>0.11106510071245482</v>
      </c>
      <c r="H51" s="28">
        <v>0.11041796574555049</v>
      </c>
      <c r="J51" s="28">
        <f t="shared" si="1"/>
        <v>-6.4713496690432804E-4</v>
      </c>
    </row>
    <row r="52" spans="1:10" s="60" customFormat="1" ht="15.75" x14ac:dyDescent="0.25">
      <c r="A52" s="67" t="s">
        <v>74</v>
      </c>
      <c r="B52" s="62">
        <v>103.70097755734554</v>
      </c>
      <c r="C52" s="62">
        <v>103.53763759007914</v>
      </c>
      <c r="D52" s="62"/>
      <c r="E52" s="62">
        <f t="shared" si="0"/>
        <v>-0.15751053761867695</v>
      </c>
      <c r="F52" s="62"/>
      <c r="G52" s="62">
        <v>0.12548281769399267</v>
      </c>
      <c r="H52" s="62">
        <v>0.12528516903322381</v>
      </c>
      <c r="J52" s="62">
        <f t="shared" si="1"/>
        <v>-1.9764866076885101E-4</v>
      </c>
    </row>
    <row r="53" spans="1:10" ht="15.75" x14ac:dyDescent="0.25">
      <c r="A53" s="39" t="s">
        <v>236</v>
      </c>
      <c r="B53" s="28">
        <v>99.740856428693178</v>
      </c>
      <c r="C53" s="28">
        <v>99.740856428693178</v>
      </c>
      <c r="D53" s="28"/>
      <c r="E53" s="28">
        <f t="shared" si="0"/>
        <v>0</v>
      </c>
      <c r="F53" s="28"/>
      <c r="G53" s="28">
        <v>0.1462189924015655</v>
      </c>
      <c r="H53" s="28">
        <v>0.1462189924015655</v>
      </c>
      <c r="J53" s="28">
        <f t="shared" si="1"/>
        <v>0</v>
      </c>
    </row>
    <row r="54" spans="1:10" s="60" customFormat="1" ht="15.75" x14ac:dyDescent="0.25">
      <c r="A54" s="67" t="s">
        <v>75</v>
      </c>
      <c r="B54" s="62">
        <v>113.10382179216208</v>
      </c>
      <c r="C54" s="62">
        <v>112.74624613172764</v>
      </c>
      <c r="D54" s="62"/>
      <c r="E54" s="62">
        <f t="shared" si="0"/>
        <v>-0.31614816791205591</v>
      </c>
      <c r="F54" s="62"/>
      <c r="G54" s="62">
        <v>9.0906838219945815E-2</v>
      </c>
      <c r="H54" s="62">
        <v>9.0619437916406698E-2</v>
      </c>
      <c r="J54" s="62">
        <f t="shared" si="1"/>
        <v>-2.8740030353911761E-4</v>
      </c>
    </row>
    <row r="55" spans="1:10" ht="15.75" x14ac:dyDescent="0.25">
      <c r="A55" s="38" t="s">
        <v>155</v>
      </c>
      <c r="B55" s="28">
        <v>105.39598512583666</v>
      </c>
      <c r="C55" s="28">
        <v>105.2143118175639</v>
      </c>
      <c r="D55" s="28"/>
      <c r="E55" s="28">
        <f t="shared" si="0"/>
        <v>-0.17237213358350933</v>
      </c>
      <c r="F55" s="28"/>
      <c r="G55" s="28">
        <v>2.1613058449806601</v>
      </c>
      <c r="H55" s="28">
        <v>2.1575803559824025</v>
      </c>
      <c r="J55" s="28">
        <f t="shared" si="1"/>
        <v>-3.7254889982576422E-3</v>
      </c>
    </row>
    <row r="56" spans="1:10" s="60" customFormat="1" ht="15.75" x14ac:dyDescent="0.25">
      <c r="A56" s="67" t="s">
        <v>235</v>
      </c>
      <c r="B56" s="62">
        <v>105.03117320714986</v>
      </c>
      <c r="C56" s="62">
        <v>104.55346055412281</v>
      </c>
      <c r="D56" s="62"/>
      <c r="E56" s="62">
        <f t="shared" si="0"/>
        <v>-0.4548293982062579</v>
      </c>
      <c r="F56" s="62"/>
      <c r="G56" s="62">
        <v>0.81909591001607052</v>
      </c>
      <c r="H56" s="62">
        <v>0.81537042101781243</v>
      </c>
      <c r="J56" s="62">
        <f t="shared" si="1"/>
        <v>-3.7254889982580863E-3</v>
      </c>
    </row>
    <row r="57" spans="1:10" ht="15.75" x14ac:dyDescent="0.25">
      <c r="A57" s="39" t="s">
        <v>234</v>
      </c>
      <c r="B57" s="28">
        <v>105.61986276014296</v>
      </c>
      <c r="C57" s="28">
        <v>105.61986276014296</v>
      </c>
      <c r="D57" s="28"/>
      <c r="E57" s="28">
        <f t="shared" si="0"/>
        <v>0</v>
      </c>
      <c r="F57" s="28"/>
      <c r="G57" s="28">
        <v>1.3422099349645897</v>
      </c>
      <c r="H57" s="28">
        <v>1.3422099349645897</v>
      </c>
      <c r="J57" s="28">
        <f t="shared" si="1"/>
        <v>0</v>
      </c>
    </row>
    <row r="58" spans="1:10" s="60" customFormat="1" ht="15.75" x14ac:dyDescent="0.25">
      <c r="A58" s="64" t="s">
        <v>76</v>
      </c>
      <c r="B58" s="62">
        <v>104.69755807393061</v>
      </c>
      <c r="C58" s="62">
        <v>104.81451952275174</v>
      </c>
      <c r="D58" s="62"/>
      <c r="E58" s="62">
        <f t="shared" si="0"/>
        <v>0.11171363589830285</v>
      </c>
      <c r="F58" s="62"/>
      <c r="G58" s="62">
        <v>2.5587514360000641</v>
      </c>
      <c r="H58" s="62">
        <v>2.5616099102628196</v>
      </c>
      <c r="J58" s="62">
        <f t="shared" si="1"/>
        <v>2.8584742627555393E-3</v>
      </c>
    </row>
    <row r="59" spans="1:10" ht="15.75" x14ac:dyDescent="0.25">
      <c r="A59" s="38" t="s">
        <v>156</v>
      </c>
      <c r="B59" s="28">
        <v>105.60521695548039</v>
      </c>
      <c r="C59" s="28">
        <v>105.74513357703665</v>
      </c>
      <c r="D59" s="28"/>
      <c r="E59" s="28">
        <f t="shared" si="0"/>
        <v>0.13249025530173153</v>
      </c>
      <c r="F59" s="28"/>
      <c r="G59" s="28">
        <v>0.79691104507286081</v>
      </c>
      <c r="H59" s="28">
        <v>0.79796687455100557</v>
      </c>
      <c r="J59" s="28">
        <f t="shared" si="1"/>
        <v>1.0558294781447541E-3</v>
      </c>
    </row>
    <row r="60" spans="1:10" s="60" customFormat="1" ht="15.75" x14ac:dyDescent="0.25">
      <c r="A60" s="67" t="s">
        <v>13</v>
      </c>
      <c r="B60" s="62">
        <v>108.08621800913848</v>
      </c>
      <c r="C60" s="62">
        <v>108.26971525505024</v>
      </c>
      <c r="D60" s="62"/>
      <c r="E60" s="62">
        <f t="shared" si="0"/>
        <v>0.16976932794174893</v>
      </c>
      <c r="F60" s="62"/>
      <c r="G60" s="62">
        <v>0.6268159955836955</v>
      </c>
      <c r="H60" s="62">
        <v>0.62788013688682931</v>
      </c>
      <c r="J60" s="62">
        <f t="shared" si="1"/>
        <v>1.0641413031338143E-3</v>
      </c>
    </row>
    <row r="61" spans="1:10" ht="15.75" x14ac:dyDescent="0.25">
      <c r="A61" s="39" t="s">
        <v>14</v>
      </c>
      <c r="B61" s="28">
        <v>97.369035739045458</v>
      </c>
      <c r="C61" s="28">
        <v>97.364277726470348</v>
      </c>
      <c r="D61" s="28"/>
      <c r="E61" s="28">
        <f t="shared" si="0"/>
        <v>-4.8865766606343009E-3</v>
      </c>
      <c r="F61" s="28"/>
      <c r="G61" s="28">
        <v>0.17009504948916535</v>
      </c>
      <c r="H61" s="28">
        <v>0.17008673766417612</v>
      </c>
      <c r="J61" s="28">
        <f t="shared" si="1"/>
        <v>-8.3118249892266682E-6</v>
      </c>
    </row>
    <row r="62" spans="1:10" s="60" customFormat="1" ht="15.75" x14ac:dyDescent="0.25">
      <c r="A62" s="61" t="s">
        <v>157</v>
      </c>
      <c r="B62" s="62">
        <v>104.29211298993515</v>
      </c>
      <c r="C62" s="62">
        <v>104.39882051833868</v>
      </c>
      <c r="D62" s="62"/>
      <c r="E62" s="62">
        <f t="shared" si="0"/>
        <v>0.10231600966204013</v>
      </c>
      <c r="F62" s="62"/>
      <c r="G62" s="62">
        <v>1.7618403909272027</v>
      </c>
      <c r="H62" s="62">
        <v>1.763643035711814</v>
      </c>
      <c r="J62" s="62">
        <f t="shared" si="1"/>
        <v>1.8026447846113403E-3</v>
      </c>
    </row>
    <row r="63" spans="1:10" ht="15.75" x14ac:dyDescent="0.25">
      <c r="A63" s="39" t="s">
        <v>233</v>
      </c>
      <c r="B63" s="28">
        <v>110.14395494978919</v>
      </c>
      <c r="C63" s="28">
        <v>109.55791928462351</v>
      </c>
      <c r="D63" s="28"/>
      <c r="E63" s="28">
        <f t="shared" si="0"/>
        <v>-0.53206339415797776</v>
      </c>
      <c r="F63" s="28"/>
      <c r="G63" s="28">
        <v>0.40284249499658925</v>
      </c>
      <c r="H63" s="28">
        <v>0.4006991175445998</v>
      </c>
      <c r="J63" s="28">
        <f t="shared" si="1"/>
        <v>-2.1433774519894477E-3</v>
      </c>
    </row>
    <row r="64" spans="1:10" s="60" customFormat="1" ht="15.75" x14ac:dyDescent="0.25">
      <c r="A64" s="67" t="s">
        <v>77</v>
      </c>
      <c r="B64" s="62">
        <v>99.873838842920392</v>
      </c>
      <c r="C64" s="62">
        <v>100.08206349728255</v>
      </c>
      <c r="D64" s="62"/>
      <c r="E64" s="62">
        <f t="shared" si="0"/>
        <v>0.20848768483772151</v>
      </c>
      <c r="F64" s="62"/>
      <c r="G64" s="62">
        <v>0.56240702234719653</v>
      </c>
      <c r="H64" s="62">
        <v>0.56357957172745299</v>
      </c>
      <c r="J64" s="62">
        <f t="shared" si="1"/>
        <v>1.1725493802564602E-3</v>
      </c>
    </row>
    <row r="65" spans="1:10" ht="15.75" x14ac:dyDescent="0.25">
      <c r="A65" s="39" t="s">
        <v>232</v>
      </c>
      <c r="B65" s="28">
        <v>104.7493862930116</v>
      </c>
      <c r="C65" s="28">
        <v>105.11408991846932</v>
      </c>
      <c r="D65" s="28"/>
      <c r="E65" s="28">
        <f t="shared" si="0"/>
        <v>0.34816779206472415</v>
      </c>
      <c r="F65" s="28"/>
      <c r="G65" s="28">
        <v>0.79659087358341674</v>
      </c>
      <c r="H65" s="28">
        <v>0.79936434643976129</v>
      </c>
      <c r="J65" s="28">
        <f t="shared" si="1"/>
        <v>2.7734728563445499E-3</v>
      </c>
    </row>
    <row r="66" spans="1:10" s="60" customFormat="1" ht="15.75" x14ac:dyDescent="0.25">
      <c r="A66" s="58" t="s">
        <v>247</v>
      </c>
      <c r="B66" s="63">
        <v>122.87682665889275</v>
      </c>
      <c r="C66" s="63">
        <v>123.37731648856523</v>
      </c>
      <c r="D66" s="63"/>
      <c r="E66" s="63">
        <f t="shared" si="0"/>
        <v>0.40731018474446934</v>
      </c>
      <c r="F66" s="63"/>
      <c r="G66" s="63">
        <v>3.8198318182508406</v>
      </c>
      <c r="H66" s="63">
        <v>3.835390382286687</v>
      </c>
      <c r="J66" s="63">
        <f t="shared" si="1"/>
        <v>1.5558564035846434E-2</v>
      </c>
    </row>
    <row r="67" spans="1:10" ht="15.75" x14ac:dyDescent="0.25">
      <c r="A67" s="37" t="s">
        <v>1</v>
      </c>
      <c r="B67" s="28">
        <v>121.11067297088088</v>
      </c>
      <c r="C67" s="28">
        <v>121.11516850720733</v>
      </c>
      <c r="D67" s="28"/>
      <c r="E67" s="28">
        <f t="shared" si="0"/>
        <v>3.7119241567795669E-3</v>
      </c>
      <c r="F67" s="28"/>
      <c r="G67" s="28">
        <v>2.8419581557554157</v>
      </c>
      <c r="H67" s="28">
        <v>2.8420636470867251</v>
      </c>
      <c r="J67" s="28">
        <f t="shared" si="1"/>
        <v>1.0549133130943744E-4</v>
      </c>
    </row>
    <row r="68" spans="1:10" s="60" customFormat="1" ht="15.75" x14ac:dyDescent="0.25">
      <c r="A68" s="61" t="s">
        <v>78</v>
      </c>
      <c r="B68" s="62">
        <v>121.11067297088088</v>
      </c>
      <c r="C68" s="62">
        <v>121.11516850720733</v>
      </c>
      <c r="D68" s="62"/>
      <c r="E68" s="62">
        <f t="shared" si="0"/>
        <v>3.7119241567795669E-3</v>
      </c>
      <c r="F68" s="62"/>
      <c r="G68" s="62">
        <v>2.8419581557554157</v>
      </c>
      <c r="H68" s="62">
        <v>2.8420636470867251</v>
      </c>
      <c r="J68" s="62">
        <f t="shared" si="1"/>
        <v>1.0549133130943744E-4</v>
      </c>
    </row>
    <row r="69" spans="1:10" ht="15.75" x14ac:dyDescent="0.25">
      <c r="A69" s="39" t="s">
        <v>15</v>
      </c>
      <c r="B69" s="28">
        <v>121.11067297088088</v>
      </c>
      <c r="C69" s="28">
        <v>121.11516850720733</v>
      </c>
      <c r="D69" s="28"/>
      <c r="E69" s="28">
        <f t="shared" si="0"/>
        <v>3.7119241567795669E-3</v>
      </c>
      <c r="F69" s="28"/>
      <c r="G69" s="28">
        <v>2.8419581557554157</v>
      </c>
      <c r="H69" s="28">
        <v>2.8420636470867251</v>
      </c>
      <c r="J69" s="28">
        <f t="shared" si="1"/>
        <v>1.0549133130943744E-4</v>
      </c>
    </row>
    <row r="70" spans="1:10" s="60" customFormat="1" ht="15.75" x14ac:dyDescent="0.25">
      <c r="A70" s="64" t="s">
        <v>16</v>
      </c>
      <c r="B70" s="62">
        <v>128.3150704392846</v>
      </c>
      <c r="C70" s="62">
        <v>130.34279875290548</v>
      </c>
      <c r="D70" s="62"/>
      <c r="E70" s="62">
        <f t="shared" si="0"/>
        <v>1.5802729224860146</v>
      </c>
      <c r="F70" s="62"/>
      <c r="G70" s="62">
        <v>0.97787366249542473</v>
      </c>
      <c r="H70" s="62">
        <v>0.9933267351999624</v>
      </c>
      <c r="J70" s="62">
        <f t="shared" si="1"/>
        <v>1.5453072704537663E-2</v>
      </c>
    </row>
    <row r="71" spans="1:10" ht="15.75" x14ac:dyDescent="0.25">
      <c r="A71" s="38" t="s">
        <v>16</v>
      </c>
      <c r="B71" s="28">
        <v>128.3150704392846</v>
      </c>
      <c r="C71" s="28">
        <v>130.34279875290548</v>
      </c>
      <c r="D71" s="28"/>
      <c r="E71" s="28">
        <f t="shared" ref="E71:E134" si="2">((C71/B71-1)*100)</f>
        <v>1.5802729224860146</v>
      </c>
      <c r="F71" s="28"/>
      <c r="G71" s="28">
        <v>0.97787366249542473</v>
      </c>
      <c r="H71" s="28">
        <v>0.9933267351999624</v>
      </c>
      <c r="J71" s="28">
        <f t="shared" si="1"/>
        <v>1.5453072704537663E-2</v>
      </c>
    </row>
    <row r="72" spans="1:10" s="60" customFormat="1" ht="15.75" x14ac:dyDescent="0.25">
      <c r="A72" s="67" t="s">
        <v>16</v>
      </c>
      <c r="B72" s="62">
        <v>128.3150704392846</v>
      </c>
      <c r="C72" s="62">
        <v>130.34279875290548</v>
      </c>
      <c r="D72" s="62"/>
      <c r="E72" s="62">
        <f t="shared" si="2"/>
        <v>1.5802729224860146</v>
      </c>
      <c r="F72" s="62"/>
      <c r="G72" s="62">
        <v>0.97787366249542473</v>
      </c>
      <c r="H72" s="62">
        <v>0.9933267351999624</v>
      </c>
      <c r="J72" s="62">
        <f t="shared" ref="J72:J135" si="3">H72-G72</f>
        <v>1.5453072704537663E-2</v>
      </c>
    </row>
    <row r="73" spans="1:10" ht="15.75" x14ac:dyDescent="0.25">
      <c r="A73" s="36" t="s">
        <v>128</v>
      </c>
      <c r="B73" s="40">
        <v>102.64584054700805</v>
      </c>
      <c r="C73" s="40">
        <v>103.24927802514885</v>
      </c>
      <c r="D73" s="40"/>
      <c r="E73" s="40">
        <f t="shared" si="2"/>
        <v>0.58788303054955193</v>
      </c>
      <c r="F73" s="40"/>
      <c r="G73" s="40">
        <v>4.4893591820918619</v>
      </c>
      <c r="H73" s="40">
        <v>4.5157513629037984</v>
      </c>
      <c r="J73" s="40">
        <f t="shared" si="3"/>
        <v>2.6392180811936505E-2</v>
      </c>
    </row>
    <row r="74" spans="1:10" s="60" customFormat="1" ht="15.75" x14ac:dyDescent="0.25">
      <c r="A74" s="64" t="s">
        <v>79</v>
      </c>
      <c r="B74" s="62">
        <v>100.11924885223381</v>
      </c>
      <c r="C74" s="62">
        <v>100.08436903162418</v>
      </c>
      <c r="D74" s="62"/>
      <c r="E74" s="62">
        <f t="shared" si="2"/>
        <v>-3.4838276364923537E-2</v>
      </c>
      <c r="F74" s="62"/>
      <c r="G74" s="62">
        <v>3.2672947933342513</v>
      </c>
      <c r="H74" s="62">
        <v>3.2661565241444923</v>
      </c>
      <c r="J74" s="62">
        <f t="shared" si="3"/>
        <v>-1.1382691897590114E-3</v>
      </c>
    </row>
    <row r="75" spans="1:10" ht="15.75" x14ac:dyDescent="0.25">
      <c r="A75" s="38" t="s">
        <v>80</v>
      </c>
      <c r="B75" s="28">
        <v>94.983613924989214</v>
      </c>
      <c r="C75" s="28">
        <v>95.151781078898935</v>
      </c>
      <c r="D75" s="28"/>
      <c r="E75" s="28">
        <f t="shared" si="2"/>
        <v>0.17704859497400527</v>
      </c>
      <c r="F75" s="28"/>
      <c r="G75" s="28">
        <v>0.55851024750819578</v>
      </c>
      <c r="H75" s="28">
        <v>0.55949908205419496</v>
      </c>
      <c r="J75" s="28">
        <f t="shared" si="3"/>
        <v>9.888345459991843E-4</v>
      </c>
    </row>
    <row r="76" spans="1:10" s="60" customFormat="1" ht="15.75" x14ac:dyDescent="0.25">
      <c r="A76" s="67" t="s">
        <v>81</v>
      </c>
      <c r="B76" s="62">
        <v>94.983613924989214</v>
      </c>
      <c r="C76" s="62">
        <v>95.151781078898935</v>
      </c>
      <c r="D76" s="62"/>
      <c r="E76" s="62">
        <f t="shared" si="2"/>
        <v>0.17704859497400527</v>
      </c>
      <c r="F76" s="62"/>
      <c r="G76" s="62">
        <v>0.55851024750819578</v>
      </c>
      <c r="H76" s="62">
        <v>0.55949908205419496</v>
      </c>
      <c r="J76" s="62">
        <f t="shared" si="3"/>
        <v>9.888345459991843E-4</v>
      </c>
    </row>
    <row r="77" spans="1:10" ht="15.75" x14ac:dyDescent="0.25">
      <c r="A77" s="38" t="s">
        <v>82</v>
      </c>
      <c r="B77" s="28">
        <v>102.37542199989637</v>
      </c>
      <c r="C77" s="28">
        <v>102.28242876673667</v>
      </c>
      <c r="D77" s="28"/>
      <c r="E77" s="28">
        <f t="shared" si="2"/>
        <v>-9.0835506553321732E-2</v>
      </c>
      <c r="F77" s="28"/>
      <c r="G77" s="28">
        <v>2.3417095544121649</v>
      </c>
      <c r="H77" s="28">
        <v>2.3395824506764069</v>
      </c>
      <c r="J77" s="28">
        <f t="shared" si="3"/>
        <v>-2.1271037357579736E-3</v>
      </c>
    </row>
    <row r="78" spans="1:10" s="60" customFormat="1" ht="15.75" x14ac:dyDescent="0.25">
      <c r="A78" s="67" t="s">
        <v>231</v>
      </c>
      <c r="B78" s="62">
        <v>100.442740280309</v>
      </c>
      <c r="C78" s="62">
        <v>100.32319049064849</v>
      </c>
      <c r="D78" s="62"/>
      <c r="E78" s="62">
        <f t="shared" si="2"/>
        <v>-0.11902282765969829</v>
      </c>
      <c r="F78" s="62"/>
      <c r="G78" s="62">
        <v>1.0920540518865338</v>
      </c>
      <c r="H78" s="62">
        <v>1.0907542582744061</v>
      </c>
      <c r="J78" s="62">
        <f t="shared" si="3"/>
        <v>-1.2997936121277309E-3</v>
      </c>
    </row>
    <row r="79" spans="1:10" ht="15.75" x14ac:dyDescent="0.25">
      <c r="A79" s="39" t="s">
        <v>230</v>
      </c>
      <c r="B79" s="28">
        <v>104.41094389665029</v>
      </c>
      <c r="C79" s="28">
        <v>104.41736578431716</v>
      </c>
      <c r="D79" s="28"/>
      <c r="E79" s="28">
        <f t="shared" si="2"/>
        <v>6.1505886520984987E-3</v>
      </c>
      <c r="F79" s="28"/>
      <c r="G79" s="28">
        <v>0.63899081382312939</v>
      </c>
      <c r="H79" s="28">
        <v>0.63903011551961231</v>
      </c>
      <c r="J79" s="28">
        <f t="shared" si="3"/>
        <v>3.930169648291848E-5</v>
      </c>
    </row>
    <row r="80" spans="1:10" s="60" customFormat="1" ht="15.75" x14ac:dyDescent="0.25">
      <c r="A80" s="67" t="s">
        <v>229</v>
      </c>
      <c r="B80" s="62">
        <v>103.83011098582944</v>
      </c>
      <c r="C80" s="62">
        <v>103.68276268957354</v>
      </c>
      <c r="D80" s="62"/>
      <c r="E80" s="62">
        <f t="shared" si="2"/>
        <v>-0.14191287561660104</v>
      </c>
      <c r="F80" s="62"/>
      <c r="G80" s="62">
        <v>0.61066468870250135</v>
      </c>
      <c r="H80" s="62">
        <v>0.60979807688238852</v>
      </c>
      <c r="J80" s="62">
        <f t="shared" si="3"/>
        <v>-8.6661182011282811E-4</v>
      </c>
    </row>
    <row r="81" spans="1:10" ht="15.75" x14ac:dyDescent="0.25">
      <c r="A81" s="38" t="s">
        <v>158</v>
      </c>
      <c r="B81" s="28">
        <v>94.601708342661155</v>
      </c>
      <c r="C81" s="28">
        <v>94.601708342661155</v>
      </c>
      <c r="D81" s="28"/>
      <c r="E81" s="28">
        <f t="shared" si="2"/>
        <v>0</v>
      </c>
      <c r="F81" s="28"/>
      <c r="G81" s="28">
        <v>0.36707499141389038</v>
      </c>
      <c r="H81" s="28">
        <v>0.36707499141389044</v>
      </c>
      <c r="J81" s="28">
        <f t="shared" si="3"/>
        <v>0</v>
      </c>
    </row>
    <row r="82" spans="1:10" s="60" customFormat="1" ht="15.75" x14ac:dyDescent="0.25">
      <c r="A82" s="67" t="s">
        <v>228</v>
      </c>
      <c r="B82" s="62">
        <v>94.601708342661155</v>
      </c>
      <c r="C82" s="62">
        <v>94.601708342661155</v>
      </c>
      <c r="D82" s="62"/>
      <c r="E82" s="62">
        <f t="shared" si="2"/>
        <v>0</v>
      </c>
      <c r="F82" s="62"/>
      <c r="G82" s="62">
        <v>0.36707499141389038</v>
      </c>
      <c r="H82" s="62">
        <v>0.36707499141389044</v>
      </c>
      <c r="J82" s="62">
        <f t="shared" si="3"/>
        <v>0</v>
      </c>
    </row>
    <row r="83" spans="1:10" ht="15.75" x14ac:dyDescent="0.25">
      <c r="A83" s="37" t="s">
        <v>83</v>
      </c>
      <c r="B83" s="28">
        <v>110.07244560855214</v>
      </c>
      <c r="C83" s="28">
        <v>112.55213815852599</v>
      </c>
      <c r="D83" s="28"/>
      <c r="E83" s="28">
        <f t="shared" si="2"/>
        <v>2.2527822801287734</v>
      </c>
      <c r="F83" s="28"/>
      <c r="G83" s="28">
        <v>1.222064388757611</v>
      </c>
      <c r="H83" s="28">
        <v>1.2495948387593068</v>
      </c>
      <c r="J83" s="28">
        <f t="shared" si="3"/>
        <v>2.7530450001695739E-2</v>
      </c>
    </row>
    <row r="84" spans="1:10" s="60" customFormat="1" ht="15.75" x14ac:dyDescent="0.25">
      <c r="A84" s="61" t="s">
        <v>159</v>
      </c>
      <c r="B84" s="62">
        <v>110.07244560855214</v>
      </c>
      <c r="C84" s="62">
        <v>112.55213815852599</v>
      </c>
      <c r="D84" s="62"/>
      <c r="E84" s="62">
        <f t="shared" si="2"/>
        <v>2.2527822801287734</v>
      </c>
      <c r="F84" s="62"/>
      <c r="G84" s="62">
        <v>1.222064388757611</v>
      </c>
      <c r="H84" s="62">
        <v>1.2495948387593068</v>
      </c>
      <c r="J84" s="62">
        <f t="shared" si="3"/>
        <v>2.7530450001695739E-2</v>
      </c>
    </row>
    <row r="85" spans="1:10" ht="15.75" x14ac:dyDescent="0.25">
      <c r="A85" s="39" t="s">
        <v>159</v>
      </c>
      <c r="B85" s="28">
        <v>110.07244560855214</v>
      </c>
      <c r="C85" s="28">
        <v>112.55213815852599</v>
      </c>
      <c r="D85" s="28"/>
      <c r="E85" s="28">
        <f t="shared" si="2"/>
        <v>2.2527822801287734</v>
      </c>
      <c r="F85" s="28"/>
      <c r="G85" s="28">
        <v>1.222064388757611</v>
      </c>
      <c r="H85" s="28">
        <v>1.2495948387593068</v>
      </c>
      <c r="J85" s="28">
        <f t="shared" si="3"/>
        <v>2.7530450001695739E-2</v>
      </c>
    </row>
    <row r="86" spans="1:10" s="60" customFormat="1" ht="15.75" x14ac:dyDescent="0.25">
      <c r="A86" s="58" t="s">
        <v>129</v>
      </c>
      <c r="B86" s="63">
        <v>100.31175157840659</v>
      </c>
      <c r="C86" s="63">
        <v>100.14159950673472</v>
      </c>
      <c r="D86" s="63"/>
      <c r="E86" s="63">
        <f t="shared" si="2"/>
        <v>-0.16962326845511022</v>
      </c>
      <c r="F86" s="63"/>
      <c r="G86" s="63">
        <v>14.815045352481675</v>
      </c>
      <c r="H86" s="63">
        <v>14.789915588331692</v>
      </c>
      <c r="J86" s="63">
        <f t="shared" si="3"/>
        <v>-2.5129764149983913E-2</v>
      </c>
    </row>
    <row r="87" spans="1:10" ht="15.75" x14ac:dyDescent="0.25">
      <c r="A87" s="37" t="s">
        <v>149</v>
      </c>
      <c r="B87" s="28">
        <v>98.048558859712344</v>
      </c>
      <c r="C87" s="28">
        <v>98.048558859712344</v>
      </c>
      <c r="D87" s="28"/>
      <c r="E87" s="28">
        <f t="shared" si="2"/>
        <v>0</v>
      </c>
      <c r="F87" s="28"/>
      <c r="G87" s="28">
        <v>1.1081199274138442</v>
      </c>
      <c r="H87" s="28">
        <v>1.1081199274138445</v>
      </c>
      <c r="J87" s="28">
        <f t="shared" si="3"/>
        <v>0</v>
      </c>
    </row>
    <row r="88" spans="1:10" s="60" customFormat="1" ht="15.75" x14ac:dyDescent="0.25">
      <c r="A88" s="61" t="s">
        <v>160</v>
      </c>
      <c r="B88" s="62">
        <v>98.048558859712344</v>
      </c>
      <c r="C88" s="62">
        <v>98.048558859712344</v>
      </c>
      <c r="D88" s="62"/>
      <c r="E88" s="62">
        <f t="shared" si="2"/>
        <v>0</v>
      </c>
      <c r="F88" s="62"/>
      <c r="G88" s="62">
        <v>1.1081199274138442</v>
      </c>
      <c r="H88" s="62">
        <v>1.1081199274138445</v>
      </c>
      <c r="J88" s="62">
        <f t="shared" si="3"/>
        <v>0</v>
      </c>
    </row>
    <row r="89" spans="1:10" ht="15.75" x14ac:dyDescent="0.25">
      <c r="A89" s="39" t="s">
        <v>160</v>
      </c>
      <c r="B89" s="28">
        <v>98.048558859712344</v>
      </c>
      <c r="C89" s="28">
        <v>98.048558859712344</v>
      </c>
      <c r="D89" s="28"/>
      <c r="E89" s="28">
        <f t="shared" si="2"/>
        <v>0</v>
      </c>
      <c r="F89" s="28"/>
      <c r="G89" s="28">
        <v>1.1081199274138442</v>
      </c>
      <c r="H89" s="28">
        <v>1.1081199274138445</v>
      </c>
      <c r="J89" s="28">
        <f t="shared" si="3"/>
        <v>0</v>
      </c>
    </row>
    <row r="90" spans="1:10" s="60" customFormat="1" ht="15.75" x14ac:dyDescent="0.25">
      <c r="A90" s="64" t="s">
        <v>148</v>
      </c>
      <c r="B90" s="62">
        <v>107.24672196429977</v>
      </c>
      <c r="C90" s="62">
        <v>107.2131762252622</v>
      </c>
      <c r="D90" s="62"/>
      <c r="E90" s="62">
        <f t="shared" si="2"/>
        <v>-3.1279034382725168E-2</v>
      </c>
      <c r="F90" s="62"/>
      <c r="G90" s="62">
        <v>5.0688490138719366</v>
      </c>
      <c r="H90" s="62">
        <v>5.0672635268460793</v>
      </c>
      <c r="J90" s="62">
        <f t="shared" si="3"/>
        <v>-1.5854870258573683E-3</v>
      </c>
    </row>
    <row r="91" spans="1:10" ht="15.75" x14ac:dyDescent="0.25">
      <c r="A91" s="38" t="s">
        <v>161</v>
      </c>
      <c r="B91" s="28">
        <v>105.43407752297317</v>
      </c>
      <c r="C91" s="28">
        <v>105.39561573343119</v>
      </c>
      <c r="D91" s="28"/>
      <c r="E91" s="28">
        <f t="shared" si="2"/>
        <v>-3.6479467023931011E-2</v>
      </c>
      <c r="F91" s="28"/>
      <c r="G91" s="28">
        <v>4.3462450392064902</v>
      </c>
      <c r="H91" s="28">
        <v>4.3446595521806346</v>
      </c>
      <c r="J91" s="28">
        <f t="shared" si="3"/>
        <v>-1.585487025855592E-3</v>
      </c>
    </row>
    <row r="92" spans="1:10" s="60" customFormat="1" ht="15.75" x14ac:dyDescent="0.25">
      <c r="A92" s="67" t="s">
        <v>227</v>
      </c>
      <c r="B92" s="62">
        <v>105.43407752297317</v>
      </c>
      <c r="C92" s="62">
        <v>105.39561573343119</v>
      </c>
      <c r="D92" s="62"/>
      <c r="E92" s="62">
        <f t="shared" si="2"/>
        <v>-3.6479467023931011E-2</v>
      </c>
      <c r="F92" s="62"/>
      <c r="G92" s="62">
        <v>4.3462450392064902</v>
      </c>
      <c r="H92" s="62">
        <v>4.3446595521806346</v>
      </c>
      <c r="J92" s="62">
        <f t="shared" si="3"/>
        <v>-1.585487025855592E-3</v>
      </c>
    </row>
    <row r="93" spans="1:10" ht="15.75" x14ac:dyDescent="0.25">
      <c r="A93" s="38" t="s">
        <v>162</v>
      </c>
      <c r="B93" s="28">
        <v>119.61569525733252</v>
      </c>
      <c r="C93" s="28">
        <v>119.61569525733252</v>
      </c>
      <c r="D93" s="28"/>
      <c r="E93" s="28">
        <f t="shared" si="2"/>
        <v>0</v>
      </c>
      <c r="F93" s="28"/>
      <c r="G93" s="28">
        <v>0.72260397466544524</v>
      </c>
      <c r="H93" s="28">
        <v>0.72260397466544535</v>
      </c>
      <c r="J93" s="28">
        <f t="shared" si="3"/>
        <v>0</v>
      </c>
    </row>
    <row r="94" spans="1:10" s="60" customFormat="1" ht="15.75" x14ac:dyDescent="0.25">
      <c r="A94" s="67" t="s">
        <v>226</v>
      </c>
      <c r="B94" s="62">
        <v>119.61569525733252</v>
      </c>
      <c r="C94" s="62">
        <v>119.61569525733252</v>
      </c>
      <c r="D94" s="62"/>
      <c r="E94" s="62">
        <f t="shared" si="2"/>
        <v>0</v>
      </c>
      <c r="F94" s="62"/>
      <c r="G94" s="62">
        <v>0.72260397466544524</v>
      </c>
      <c r="H94" s="62">
        <v>0.72260397466544535</v>
      </c>
      <c r="J94" s="62">
        <f t="shared" si="3"/>
        <v>0</v>
      </c>
    </row>
    <row r="95" spans="1:10" ht="15.75" x14ac:dyDescent="0.25">
      <c r="A95" s="37" t="s">
        <v>147</v>
      </c>
      <c r="B95" s="28">
        <v>107.12407773123068</v>
      </c>
      <c r="C95" s="28">
        <v>107.12407773123068</v>
      </c>
      <c r="D95" s="28"/>
      <c r="E95" s="28">
        <f t="shared" si="2"/>
        <v>0</v>
      </c>
      <c r="F95" s="28"/>
      <c r="G95" s="28">
        <v>0.34803438901130346</v>
      </c>
      <c r="H95" s="28">
        <v>0.34803438901130351</v>
      </c>
      <c r="J95" s="28">
        <f t="shared" si="3"/>
        <v>0</v>
      </c>
    </row>
    <row r="96" spans="1:10" s="60" customFormat="1" ht="15.75" x14ac:dyDescent="0.25">
      <c r="A96" s="61" t="s">
        <v>84</v>
      </c>
      <c r="B96" s="62">
        <v>99.999999999999986</v>
      </c>
      <c r="C96" s="62">
        <v>99.999999999999986</v>
      </c>
      <c r="D96" s="62"/>
      <c r="E96" s="62">
        <f t="shared" si="2"/>
        <v>0</v>
      </c>
      <c r="F96" s="62"/>
      <c r="G96" s="62">
        <v>0.20600390916610056</v>
      </c>
      <c r="H96" s="62">
        <v>0.20600390916610056</v>
      </c>
      <c r="J96" s="62">
        <f t="shared" si="3"/>
        <v>0</v>
      </c>
    </row>
    <row r="97" spans="1:10" ht="15.75" x14ac:dyDescent="0.25">
      <c r="A97" s="39" t="s">
        <v>85</v>
      </c>
      <c r="B97" s="28">
        <v>99.999999999999986</v>
      </c>
      <c r="C97" s="28">
        <v>99.999999999999986</v>
      </c>
      <c r="D97" s="28"/>
      <c r="E97" s="28">
        <f t="shared" si="2"/>
        <v>0</v>
      </c>
      <c r="F97" s="28"/>
      <c r="G97" s="28">
        <v>0.20600390916610056</v>
      </c>
      <c r="H97" s="28">
        <v>0.20600390916610056</v>
      </c>
      <c r="J97" s="28">
        <f t="shared" si="3"/>
        <v>0</v>
      </c>
    </row>
    <row r="98" spans="1:10" s="60" customFormat="1" ht="15.75" x14ac:dyDescent="0.25">
      <c r="A98" s="61" t="s">
        <v>86</v>
      </c>
      <c r="B98" s="62">
        <v>119.46866478771129</v>
      </c>
      <c r="C98" s="62">
        <v>119.46866478771129</v>
      </c>
      <c r="D98" s="62"/>
      <c r="E98" s="62">
        <f t="shared" si="2"/>
        <v>0</v>
      </c>
      <c r="F98" s="62"/>
      <c r="G98" s="62">
        <v>0.14203047984520295</v>
      </c>
      <c r="H98" s="62">
        <v>0.14203047984520298</v>
      </c>
      <c r="J98" s="62">
        <f t="shared" si="3"/>
        <v>0</v>
      </c>
    </row>
    <row r="99" spans="1:10" ht="15.75" x14ac:dyDescent="0.25">
      <c r="A99" s="39" t="s">
        <v>87</v>
      </c>
      <c r="B99" s="28">
        <v>119.46866478771129</v>
      </c>
      <c r="C99" s="28">
        <v>119.46866478771129</v>
      </c>
      <c r="D99" s="28"/>
      <c r="E99" s="28">
        <f t="shared" si="2"/>
        <v>0</v>
      </c>
      <c r="F99" s="28"/>
      <c r="G99" s="28">
        <v>0.14203047984520295</v>
      </c>
      <c r="H99" s="28">
        <v>0.14203047984520298</v>
      </c>
      <c r="J99" s="28">
        <f t="shared" si="3"/>
        <v>0</v>
      </c>
    </row>
    <row r="100" spans="1:10" s="60" customFormat="1" ht="15.75" x14ac:dyDescent="0.25">
      <c r="A100" s="64" t="s">
        <v>146</v>
      </c>
      <c r="B100" s="62">
        <v>96.535082730168867</v>
      </c>
      <c r="C100" s="62">
        <v>96.260916600019314</v>
      </c>
      <c r="D100" s="62"/>
      <c r="E100" s="62">
        <f t="shared" si="2"/>
        <v>-0.28400672832683549</v>
      </c>
      <c r="F100" s="62"/>
      <c r="G100" s="62">
        <v>8.2900420221845899</v>
      </c>
      <c r="H100" s="62">
        <v>8.2664977450604642</v>
      </c>
      <c r="J100" s="62">
        <f t="shared" si="3"/>
        <v>-2.3544277124125657E-2</v>
      </c>
    </row>
    <row r="101" spans="1:10" ht="15.75" x14ac:dyDescent="0.25">
      <c r="A101" s="38" t="s">
        <v>17</v>
      </c>
      <c r="B101" s="28">
        <v>90.079663852100452</v>
      </c>
      <c r="C101" s="28">
        <v>90.079663852100452</v>
      </c>
      <c r="D101" s="28"/>
      <c r="E101" s="28">
        <f t="shared" si="2"/>
        <v>0</v>
      </c>
      <c r="F101" s="28"/>
      <c r="G101" s="28">
        <v>5.1122880524029135</v>
      </c>
      <c r="H101" s="28">
        <v>5.1122880524029135</v>
      </c>
      <c r="J101" s="28">
        <f t="shared" si="3"/>
        <v>0</v>
      </c>
    </row>
    <row r="102" spans="1:10" s="60" customFormat="1" ht="15.75" x14ac:dyDescent="0.25">
      <c r="A102" s="67" t="s">
        <v>17</v>
      </c>
      <c r="B102" s="62">
        <v>90.079663852100452</v>
      </c>
      <c r="C102" s="62">
        <v>90.079663852100452</v>
      </c>
      <c r="D102" s="62"/>
      <c r="E102" s="62">
        <f t="shared" si="2"/>
        <v>0</v>
      </c>
      <c r="F102" s="62"/>
      <c r="G102" s="62">
        <v>5.1122880524029135</v>
      </c>
      <c r="H102" s="62">
        <v>5.1122880524029135</v>
      </c>
      <c r="J102" s="62">
        <f t="shared" si="3"/>
        <v>0</v>
      </c>
    </row>
    <row r="103" spans="1:10" ht="15.75" x14ac:dyDescent="0.25">
      <c r="A103" s="38" t="s">
        <v>88</v>
      </c>
      <c r="B103" s="28">
        <v>102.31088131787573</v>
      </c>
      <c r="C103" s="28">
        <v>101.28244514169934</v>
      </c>
      <c r="D103" s="28"/>
      <c r="E103" s="28">
        <f t="shared" si="2"/>
        <v>-1.0052070346076691</v>
      </c>
      <c r="F103" s="28"/>
      <c r="G103" s="28">
        <v>2.3422316312496161</v>
      </c>
      <c r="H103" s="28">
        <v>2.3186873541254891</v>
      </c>
      <c r="J103" s="28">
        <f t="shared" si="3"/>
        <v>-2.3544277124126989E-2</v>
      </c>
    </row>
    <row r="104" spans="1:10" s="60" customFormat="1" ht="15.75" x14ac:dyDescent="0.25">
      <c r="A104" s="67" t="s">
        <v>89</v>
      </c>
      <c r="B104" s="62">
        <v>102.31088131787573</v>
      </c>
      <c r="C104" s="62">
        <v>101.28244514169934</v>
      </c>
      <c r="D104" s="62"/>
      <c r="E104" s="62">
        <f t="shared" si="2"/>
        <v>-1.0052070346076691</v>
      </c>
      <c r="F104" s="62"/>
      <c r="G104" s="62">
        <v>2.3422316312496161</v>
      </c>
      <c r="H104" s="62">
        <v>2.3186873541254891</v>
      </c>
      <c r="J104" s="62">
        <f t="shared" si="3"/>
        <v>-2.3544277124126989E-2</v>
      </c>
    </row>
    <row r="105" spans="1:10" ht="15.75" x14ac:dyDescent="0.25">
      <c r="A105" s="38" t="s">
        <v>90</v>
      </c>
      <c r="B105" s="28">
        <v>134.11907242766719</v>
      </c>
      <c r="C105" s="28">
        <v>134.11907242766719</v>
      </c>
      <c r="D105" s="28"/>
      <c r="E105" s="28">
        <f t="shared" si="2"/>
        <v>0</v>
      </c>
      <c r="F105" s="28"/>
      <c r="G105" s="28">
        <v>0.83552233853205971</v>
      </c>
      <c r="H105" s="28">
        <v>0.83552233853205993</v>
      </c>
      <c r="J105" s="28">
        <f t="shared" si="3"/>
        <v>0</v>
      </c>
    </row>
    <row r="106" spans="1:10" s="60" customFormat="1" ht="15.75" x14ac:dyDescent="0.25">
      <c r="A106" s="67" t="s">
        <v>91</v>
      </c>
      <c r="B106" s="62">
        <v>134.11907242766719</v>
      </c>
      <c r="C106" s="62">
        <v>134.11907242766719</v>
      </c>
      <c r="D106" s="62"/>
      <c r="E106" s="62">
        <f t="shared" si="2"/>
        <v>0</v>
      </c>
      <c r="F106" s="62"/>
      <c r="G106" s="62">
        <v>0.83552233853205971</v>
      </c>
      <c r="H106" s="62">
        <v>0.83552233853205993</v>
      </c>
      <c r="J106" s="62">
        <f t="shared" si="3"/>
        <v>0</v>
      </c>
    </row>
    <row r="107" spans="1:10" ht="15.75" x14ac:dyDescent="0.25">
      <c r="A107" s="36" t="s">
        <v>250</v>
      </c>
      <c r="B107" s="40">
        <v>96.75315141227901</v>
      </c>
      <c r="C107" s="40">
        <v>96.290592927533822</v>
      </c>
      <c r="D107" s="40"/>
      <c r="E107" s="40">
        <f t="shared" si="2"/>
        <v>-0.47808105265135792</v>
      </c>
      <c r="F107" s="40"/>
      <c r="G107" s="40">
        <v>9.536369784932667</v>
      </c>
      <c r="H107" s="40">
        <v>9.490778207880135</v>
      </c>
      <c r="J107" s="40">
        <f t="shared" si="3"/>
        <v>-4.5591577052531918E-2</v>
      </c>
    </row>
    <row r="108" spans="1:10" s="60" customFormat="1" ht="15.75" x14ac:dyDescent="0.25">
      <c r="A108" s="64" t="s">
        <v>145</v>
      </c>
      <c r="B108" s="62">
        <v>103.40783617825008</v>
      </c>
      <c r="C108" s="62">
        <v>102.30644503919778</v>
      </c>
      <c r="D108" s="62"/>
      <c r="E108" s="62">
        <f t="shared" si="2"/>
        <v>-1.065094464556593</v>
      </c>
      <c r="F108" s="62"/>
      <c r="G108" s="62">
        <v>2.035612462405529</v>
      </c>
      <c r="H108" s="62">
        <v>2.0139312667486235</v>
      </c>
      <c r="J108" s="62">
        <f t="shared" si="3"/>
        <v>-2.1681195656905405E-2</v>
      </c>
    </row>
    <row r="109" spans="1:10" ht="15.75" x14ac:dyDescent="0.25">
      <c r="A109" s="38" t="s">
        <v>163</v>
      </c>
      <c r="B109" s="28">
        <v>103.40783617825008</v>
      </c>
      <c r="C109" s="28">
        <v>102.30644503919778</v>
      </c>
      <c r="D109" s="28"/>
      <c r="E109" s="28">
        <f t="shared" si="2"/>
        <v>-1.065094464556593</v>
      </c>
      <c r="F109" s="28"/>
      <c r="G109" s="28">
        <v>2.035612462405529</v>
      </c>
      <c r="H109" s="28">
        <v>2.0139312667486235</v>
      </c>
      <c r="J109" s="28">
        <f t="shared" si="3"/>
        <v>-2.1681195656905405E-2</v>
      </c>
    </row>
    <row r="110" spans="1:10" s="60" customFormat="1" ht="15.75" x14ac:dyDescent="0.25">
      <c r="A110" s="67" t="s">
        <v>225</v>
      </c>
      <c r="B110" s="62">
        <v>103.40783617825008</v>
      </c>
      <c r="C110" s="62">
        <v>102.30644503919778</v>
      </c>
      <c r="D110" s="62"/>
      <c r="E110" s="62">
        <f t="shared" si="2"/>
        <v>-1.065094464556593</v>
      </c>
      <c r="F110" s="62"/>
      <c r="G110" s="62">
        <v>2.035612462405529</v>
      </c>
      <c r="H110" s="62">
        <v>2.0139312667486235</v>
      </c>
      <c r="J110" s="62">
        <f t="shared" si="3"/>
        <v>-2.1681195656905405E-2</v>
      </c>
    </row>
    <row r="111" spans="1:10" ht="15.75" x14ac:dyDescent="0.25">
      <c r="A111" s="37" t="s">
        <v>92</v>
      </c>
      <c r="B111" s="28">
        <v>98.332445097329483</v>
      </c>
      <c r="C111" s="28">
        <v>98.332445097329483</v>
      </c>
      <c r="D111" s="28"/>
      <c r="E111" s="28">
        <f t="shared" si="2"/>
        <v>0</v>
      </c>
      <c r="F111" s="28"/>
      <c r="G111" s="28">
        <v>0.30153395110688824</v>
      </c>
      <c r="H111" s="28">
        <v>0.3015339511068883</v>
      </c>
      <c r="J111" s="28">
        <f t="shared" si="3"/>
        <v>0</v>
      </c>
    </row>
    <row r="112" spans="1:10" s="60" customFormat="1" ht="15.75" x14ac:dyDescent="0.25">
      <c r="A112" s="61" t="s">
        <v>93</v>
      </c>
      <c r="B112" s="62">
        <v>98.332445097329483</v>
      </c>
      <c r="C112" s="62">
        <v>98.332445097329483</v>
      </c>
      <c r="D112" s="62"/>
      <c r="E112" s="62">
        <f t="shared" si="2"/>
        <v>0</v>
      </c>
      <c r="F112" s="62"/>
      <c r="G112" s="62">
        <v>0.30153395110688824</v>
      </c>
      <c r="H112" s="62">
        <v>0.3015339511068883</v>
      </c>
      <c r="J112" s="62">
        <f t="shared" si="3"/>
        <v>0</v>
      </c>
    </row>
    <row r="113" spans="1:10" ht="15.75" x14ac:dyDescent="0.25">
      <c r="A113" s="39" t="s">
        <v>92</v>
      </c>
      <c r="B113" s="28">
        <v>98.332445097329483</v>
      </c>
      <c r="C113" s="28">
        <v>98.332445097329483</v>
      </c>
      <c r="D113" s="28"/>
      <c r="E113" s="28">
        <f t="shared" si="2"/>
        <v>0</v>
      </c>
      <c r="F113" s="28"/>
      <c r="G113" s="28">
        <v>0.30153395110688824</v>
      </c>
      <c r="H113" s="28">
        <v>0.3015339511068883</v>
      </c>
      <c r="J113" s="28">
        <f t="shared" si="3"/>
        <v>0</v>
      </c>
    </row>
    <row r="114" spans="1:10" s="60" customFormat="1" ht="15.75" x14ac:dyDescent="0.25">
      <c r="A114" s="64" t="s">
        <v>94</v>
      </c>
      <c r="B114" s="62">
        <v>85.431730255542533</v>
      </c>
      <c r="C114" s="62">
        <v>84.937110496851673</v>
      </c>
      <c r="D114" s="62"/>
      <c r="E114" s="62">
        <f t="shared" si="2"/>
        <v>-0.57896493166105234</v>
      </c>
      <c r="F114" s="62"/>
      <c r="G114" s="62">
        <v>2.4166052094574293</v>
      </c>
      <c r="H114" s="62">
        <v>2.4026139127579764</v>
      </c>
      <c r="J114" s="62">
        <f t="shared" si="3"/>
        <v>-1.3991296699452871E-2</v>
      </c>
    </row>
    <row r="115" spans="1:10" ht="15.75" x14ac:dyDescent="0.25">
      <c r="A115" s="38" t="s">
        <v>164</v>
      </c>
      <c r="B115" s="28">
        <v>83.596062455529875</v>
      </c>
      <c r="C115" s="28">
        <v>83.169948847919613</v>
      </c>
      <c r="D115" s="28"/>
      <c r="E115" s="28">
        <f t="shared" si="2"/>
        <v>-0.50972928041549403</v>
      </c>
      <c r="F115" s="28"/>
      <c r="G115" s="28">
        <v>2.1092677772496362</v>
      </c>
      <c r="H115" s="28">
        <v>2.0985162217866264</v>
      </c>
      <c r="J115" s="28">
        <f t="shared" si="3"/>
        <v>-1.0751555463009765E-2</v>
      </c>
    </row>
    <row r="116" spans="1:10" s="60" customFormat="1" ht="15.75" x14ac:dyDescent="0.25">
      <c r="A116" s="67" t="s">
        <v>224</v>
      </c>
      <c r="B116" s="62">
        <v>73.301095736173579</v>
      </c>
      <c r="C116" s="62">
        <v>72.313618597967846</v>
      </c>
      <c r="D116" s="62"/>
      <c r="E116" s="62">
        <f t="shared" si="2"/>
        <v>-1.3471519467592619</v>
      </c>
      <c r="F116" s="62"/>
      <c r="G116" s="62">
        <v>0.44198411836096207</v>
      </c>
      <c r="H116" s="62">
        <v>0.43602992070609564</v>
      </c>
      <c r="J116" s="62">
        <f t="shared" si="3"/>
        <v>-5.9541976548664333E-3</v>
      </c>
    </row>
    <row r="117" spans="1:10" ht="15.75" x14ac:dyDescent="0.25">
      <c r="A117" s="39" t="s">
        <v>223</v>
      </c>
      <c r="B117" s="28">
        <v>80.07903041527014</v>
      </c>
      <c r="C117" s="28">
        <v>79.51647210893637</v>
      </c>
      <c r="D117" s="28"/>
      <c r="E117" s="28">
        <f t="shared" si="2"/>
        <v>-0.70250389323707196</v>
      </c>
      <c r="F117" s="28"/>
      <c r="G117" s="28">
        <v>0.68289412405078254</v>
      </c>
      <c r="H117" s="28">
        <v>0.6780967662426387</v>
      </c>
      <c r="J117" s="28">
        <f t="shared" si="3"/>
        <v>-4.7973578081438317E-3</v>
      </c>
    </row>
    <row r="118" spans="1:10" s="60" customFormat="1" ht="15.75" x14ac:dyDescent="0.25">
      <c r="A118" s="67" t="s">
        <v>18</v>
      </c>
      <c r="B118" s="62">
        <v>98.261064932022208</v>
      </c>
      <c r="C118" s="62">
        <v>98.261064932022208</v>
      </c>
      <c r="D118" s="62"/>
      <c r="E118" s="62">
        <f t="shared" si="2"/>
        <v>0</v>
      </c>
      <c r="F118" s="62"/>
      <c r="G118" s="62">
        <v>0.2711981816086938</v>
      </c>
      <c r="H118" s="62">
        <v>0.27119818160869386</v>
      </c>
      <c r="J118" s="62">
        <f t="shared" si="3"/>
        <v>0</v>
      </c>
    </row>
    <row r="119" spans="1:10" ht="15.75" x14ac:dyDescent="0.25">
      <c r="A119" s="39" t="s">
        <v>95</v>
      </c>
      <c r="B119" s="28">
        <v>79.086374669905055</v>
      </c>
      <c r="C119" s="28">
        <v>79.086374669905055</v>
      </c>
      <c r="D119" s="28"/>
      <c r="E119" s="28">
        <f t="shared" si="2"/>
        <v>0</v>
      </c>
      <c r="F119" s="28"/>
      <c r="G119" s="28">
        <v>0.33587722033982642</v>
      </c>
      <c r="H119" s="28">
        <v>0.33587722033982642</v>
      </c>
      <c r="J119" s="28">
        <f t="shared" si="3"/>
        <v>0</v>
      </c>
    </row>
    <row r="120" spans="1:10" s="60" customFormat="1" ht="15.75" x14ac:dyDescent="0.25">
      <c r="A120" s="67" t="s">
        <v>96</v>
      </c>
      <c r="B120" s="62">
        <v>102.8871423002555</v>
      </c>
      <c r="C120" s="62">
        <v>102.8871423002555</v>
      </c>
      <c r="D120" s="62"/>
      <c r="E120" s="62">
        <f t="shared" si="2"/>
        <v>0</v>
      </c>
      <c r="F120" s="62"/>
      <c r="G120" s="62">
        <v>0.37731413288937171</v>
      </c>
      <c r="H120" s="62">
        <v>0.37731413288937177</v>
      </c>
      <c r="J120" s="62">
        <f t="shared" si="3"/>
        <v>0</v>
      </c>
    </row>
    <row r="121" spans="1:10" ht="15.75" x14ac:dyDescent="0.25">
      <c r="A121" s="38" t="s">
        <v>97</v>
      </c>
      <c r="B121" s="28">
        <v>100.59122080811268</v>
      </c>
      <c r="C121" s="28">
        <v>99.530856882589248</v>
      </c>
      <c r="D121" s="28"/>
      <c r="E121" s="28">
        <f t="shared" si="2"/>
        <v>-1.0541316796882083</v>
      </c>
      <c r="F121" s="28"/>
      <c r="G121" s="28">
        <v>0.30733743220779264</v>
      </c>
      <c r="H121" s="28">
        <v>0.30409769097135009</v>
      </c>
      <c r="J121" s="28">
        <f t="shared" si="3"/>
        <v>-3.2397412364425504E-3</v>
      </c>
    </row>
    <row r="122" spans="1:10" s="60" customFormat="1" ht="15.75" x14ac:dyDescent="0.25">
      <c r="A122" s="67" t="s">
        <v>98</v>
      </c>
      <c r="B122" s="62">
        <v>100.59122080811268</v>
      </c>
      <c r="C122" s="62">
        <v>99.530856882589248</v>
      </c>
      <c r="D122" s="62"/>
      <c r="E122" s="62">
        <f t="shared" si="2"/>
        <v>-1.0541316796882083</v>
      </c>
      <c r="F122" s="62"/>
      <c r="G122" s="62">
        <v>0.30733743220779264</v>
      </c>
      <c r="H122" s="62">
        <v>0.30409769097135009</v>
      </c>
      <c r="J122" s="62">
        <f t="shared" si="3"/>
        <v>-3.2397412364425504E-3</v>
      </c>
    </row>
    <row r="123" spans="1:10" ht="15.75" x14ac:dyDescent="0.25">
      <c r="A123" s="37" t="s">
        <v>144</v>
      </c>
      <c r="B123" s="28">
        <v>101.3851980426241</v>
      </c>
      <c r="C123" s="28">
        <v>101.3851980426241</v>
      </c>
      <c r="D123" s="28"/>
      <c r="E123" s="28">
        <f t="shared" si="2"/>
        <v>0</v>
      </c>
      <c r="F123" s="28"/>
      <c r="G123" s="28">
        <v>1.0106437792181877</v>
      </c>
      <c r="H123" s="28">
        <v>1.0106437792181877</v>
      </c>
      <c r="J123" s="28">
        <f t="shared" si="3"/>
        <v>0</v>
      </c>
    </row>
    <row r="124" spans="1:10" s="60" customFormat="1" ht="15.75" x14ac:dyDescent="0.25">
      <c r="A124" s="61" t="s">
        <v>165</v>
      </c>
      <c r="B124" s="62">
        <v>101.3851980426241</v>
      </c>
      <c r="C124" s="62">
        <v>101.3851980426241</v>
      </c>
      <c r="D124" s="62"/>
      <c r="E124" s="62">
        <f t="shared" si="2"/>
        <v>0</v>
      </c>
      <c r="F124" s="62"/>
      <c r="G124" s="62">
        <v>1.0106437792181877</v>
      </c>
      <c r="H124" s="62">
        <v>1.0106437792181877</v>
      </c>
      <c r="J124" s="62">
        <f t="shared" si="3"/>
        <v>0</v>
      </c>
    </row>
    <row r="125" spans="1:10" ht="15.75" x14ac:dyDescent="0.25">
      <c r="A125" s="39" t="s">
        <v>222</v>
      </c>
      <c r="B125" s="28">
        <v>101.3851980426241</v>
      </c>
      <c r="C125" s="28">
        <v>101.3851980426241</v>
      </c>
      <c r="D125" s="28"/>
      <c r="E125" s="28">
        <f t="shared" si="2"/>
        <v>0</v>
      </c>
      <c r="F125" s="28"/>
      <c r="G125" s="28">
        <v>1.0106437792181877</v>
      </c>
      <c r="H125" s="28">
        <v>1.0106437792181877</v>
      </c>
      <c r="J125" s="28">
        <f t="shared" si="3"/>
        <v>0</v>
      </c>
    </row>
    <row r="126" spans="1:10" s="60" customFormat="1" ht="15.75" x14ac:dyDescent="0.25">
      <c r="A126" s="64" t="s">
        <v>143</v>
      </c>
      <c r="B126" s="62">
        <v>97.062790554905703</v>
      </c>
      <c r="C126" s="62">
        <v>97.306607777506528</v>
      </c>
      <c r="D126" s="62"/>
      <c r="E126" s="62">
        <f t="shared" si="2"/>
        <v>0.25119535633266743</v>
      </c>
      <c r="F126" s="62"/>
      <c r="G126" s="62">
        <v>0.76622201264139489</v>
      </c>
      <c r="H126" s="62">
        <v>0.76814672675634887</v>
      </c>
      <c r="J126" s="62">
        <f t="shared" si="3"/>
        <v>1.9247141149539848E-3</v>
      </c>
    </row>
    <row r="127" spans="1:10" ht="15.75" x14ac:dyDescent="0.25">
      <c r="A127" s="38" t="s">
        <v>166</v>
      </c>
      <c r="B127" s="28">
        <v>97.062790554905703</v>
      </c>
      <c r="C127" s="28">
        <v>97.306607777506528</v>
      </c>
      <c r="D127" s="28"/>
      <c r="E127" s="28">
        <f t="shared" si="2"/>
        <v>0.25119535633266743</v>
      </c>
      <c r="F127" s="28"/>
      <c r="G127" s="28">
        <v>0.76622201264139489</v>
      </c>
      <c r="H127" s="28">
        <v>0.76814672675634887</v>
      </c>
      <c r="J127" s="28">
        <f t="shared" si="3"/>
        <v>1.9247141149539848E-3</v>
      </c>
    </row>
    <row r="128" spans="1:10" s="60" customFormat="1" ht="15.75" x14ac:dyDescent="0.25">
      <c r="A128" s="67" t="s">
        <v>221</v>
      </c>
      <c r="B128" s="62">
        <v>97.062790554905703</v>
      </c>
      <c r="C128" s="62">
        <v>97.306607777506528</v>
      </c>
      <c r="D128" s="62"/>
      <c r="E128" s="62">
        <f t="shared" si="2"/>
        <v>0.25119535633266743</v>
      </c>
      <c r="F128" s="62"/>
      <c r="G128" s="62">
        <v>0.76622201264139489</v>
      </c>
      <c r="H128" s="62">
        <v>0.76814672675634887</v>
      </c>
      <c r="J128" s="62">
        <f t="shared" si="3"/>
        <v>1.9247141149539848E-3</v>
      </c>
    </row>
    <row r="129" spans="1:10" ht="15.75" x14ac:dyDescent="0.25">
      <c r="A129" s="37" t="s">
        <v>142</v>
      </c>
      <c r="B129" s="28">
        <v>101.33089142104863</v>
      </c>
      <c r="C129" s="28">
        <v>100.9316094631334</v>
      </c>
      <c r="D129" s="28"/>
      <c r="E129" s="28">
        <f t="shared" si="2"/>
        <v>-0.39403774339272779</v>
      </c>
      <c r="F129" s="28"/>
      <c r="G129" s="28">
        <v>3.0057523701032385</v>
      </c>
      <c r="H129" s="28">
        <v>2.9939085712921103</v>
      </c>
      <c r="J129" s="28">
        <f t="shared" si="3"/>
        <v>-1.1843798811128181E-2</v>
      </c>
    </row>
    <row r="130" spans="1:10" s="60" customFormat="1" ht="15.75" x14ac:dyDescent="0.25">
      <c r="A130" s="61" t="s">
        <v>99</v>
      </c>
      <c r="B130" s="62">
        <v>99.229400597056696</v>
      </c>
      <c r="C130" s="62">
        <v>98.713875121621655</v>
      </c>
      <c r="D130" s="62"/>
      <c r="E130" s="62">
        <f t="shared" si="2"/>
        <v>-0.51952896251832303</v>
      </c>
      <c r="F130" s="62"/>
      <c r="G130" s="62">
        <v>2.2797186808829988</v>
      </c>
      <c r="H130" s="62">
        <v>2.267874882071871</v>
      </c>
      <c r="J130" s="62">
        <f t="shared" si="3"/>
        <v>-1.1843798811127737E-2</v>
      </c>
    </row>
    <row r="131" spans="1:10" ht="15.75" x14ac:dyDescent="0.25">
      <c r="A131" s="39" t="s">
        <v>220</v>
      </c>
      <c r="B131" s="28">
        <v>97.890676295541681</v>
      </c>
      <c r="C131" s="28">
        <v>97.136729365902966</v>
      </c>
      <c r="D131" s="28"/>
      <c r="E131" s="28">
        <f t="shared" si="2"/>
        <v>-0.77019278870080754</v>
      </c>
      <c r="F131" s="28"/>
      <c r="G131" s="28">
        <v>1.5377706705234644</v>
      </c>
      <c r="H131" s="28">
        <v>1.5259268717123369</v>
      </c>
      <c r="J131" s="28">
        <f t="shared" si="3"/>
        <v>-1.1843798811127515E-2</v>
      </c>
    </row>
    <row r="132" spans="1:10" s="60" customFormat="1" ht="15.75" x14ac:dyDescent="0.25">
      <c r="A132" s="67" t="s">
        <v>100</v>
      </c>
      <c r="B132" s="62">
        <v>102.12404984043123</v>
      </c>
      <c r="C132" s="62">
        <v>102.12404984043123</v>
      </c>
      <c r="D132" s="62"/>
      <c r="E132" s="62">
        <f t="shared" si="2"/>
        <v>0</v>
      </c>
      <c r="F132" s="62"/>
      <c r="G132" s="62">
        <v>0.74194801035953439</v>
      </c>
      <c r="H132" s="62">
        <v>0.7419480103595345</v>
      </c>
      <c r="J132" s="62">
        <f t="shared" si="3"/>
        <v>0</v>
      </c>
    </row>
    <row r="133" spans="1:10" ht="15.75" x14ac:dyDescent="0.25">
      <c r="A133" s="38" t="s">
        <v>167</v>
      </c>
      <c r="B133" s="28">
        <v>108.54924981769032</v>
      </c>
      <c r="C133" s="28">
        <v>108.54924981769032</v>
      </c>
      <c r="D133" s="28"/>
      <c r="E133" s="28">
        <f t="shared" si="2"/>
        <v>0</v>
      </c>
      <c r="F133" s="28"/>
      <c r="G133" s="28">
        <v>0.72603368922023914</v>
      </c>
      <c r="H133" s="28">
        <v>0.72603368922023925</v>
      </c>
      <c r="J133" s="28">
        <f t="shared" si="3"/>
        <v>0</v>
      </c>
    </row>
    <row r="134" spans="1:10" s="60" customFormat="1" ht="15.75" x14ac:dyDescent="0.25">
      <c r="A134" s="67" t="s">
        <v>101</v>
      </c>
      <c r="B134" s="62">
        <v>108.54924981769032</v>
      </c>
      <c r="C134" s="62">
        <v>108.54924981769032</v>
      </c>
      <c r="D134" s="62"/>
      <c r="E134" s="62">
        <f t="shared" si="2"/>
        <v>0</v>
      </c>
      <c r="F134" s="62"/>
      <c r="G134" s="62">
        <v>0.72603368922023914</v>
      </c>
      <c r="H134" s="62">
        <v>0.72603368922023925</v>
      </c>
      <c r="J134" s="62">
        <f t="shared" si="3"/>
        <v>0</v>
      </c>
    </row>
    <row r="135" spans="1:10" s="2" customFormat="1" ht="15.75" x14ac:dyDescent="0.25">
      <c r="A135" s="36" t="s">
        <v>2</v>
      </c>
      <c r="B135" s="40">
        <v>124.79318454906128</v>
      </c>
      <c r="C135" s="40">
        <v>124.87286981987486</v>
      </c>
      <c r="D135" s="40"/>
      <c r="E135" s="40">
        <f t="shared" ref="E135:E198" si="4">((C135/B135-1)*100)</f>
        <v>6.3853864376905989E-2</v>
      </c>
      <c r="F135" s="40"/>
      <c r="G135" s="40">
        <v>8.9786524555381462</v>
      </c>
      <c r="H135" s="40">
        <v>8.9843856720999806</v>
      </c>
      <c r="J135" s="40">
        <f t="shared" si="3"/>
        <v>5.7332165618344533E-3</v>
      </c>
    </row>
    <row r="136" spans="1:10" s="60" customFormat="1" ht="15.75" x14ac:dyDescent="0.25">
      <c r="A136" s="64" t="s">
        <v>141</v>
      </c>
      <c r="B136" s="62">
        <v>104.85778389184408</v>
      </c>
      <c r="C136" s="62">
        <v>104.99060131385178</v>
      </c>
      <c r="D136" s="62"/>
      <c r="E136" s="62">
        <f t="shared" si="4"/>
        <v>0.12666434200507837</v>
      </c>
      <c r="F136" s="62"/>
      <c r="G136" s="62">
        <v>4.5263066709044866</v>
      </c>
      <c r="H136" s="62">
        <v>4.532039887466321</v>
      </c>
      <c r="J136" s="62">
        <f t="shared" ref="J136:J199" si="5">H136-G136</f>
        <v>5.7332165618344533E-3</v>
      </c>
    </row>
    <row r="137" spans="1:10" ht="15.75" x14ac:dyDescent="0.25">
      <c r="A137" s="38" t="s">
        <v>102</v>
      </c>
      <c r="B137" s="28">
        <v>107.57539043055023</v>
      </c>
      <c r="C137" s="28">
        <v>107.74176062610105</v>
      </c>
      <c r="D137" s="28"/>
      <c r="E137" s="28">
        <f t="shared" si="4"/>
        <v>0.15465451241678529</v>
      </c>
      <c r="F137" s="28"/>
      <c r="G137" s="28">
        <v>3.7071123708198082</v>
      </c>
      <c r="H137" s="28">
        <v>3.7128455873816422</v>
      </c>
      <c r="J137" s="28">
        <f t="shared" si="5"/>
        <v>5.7332165618340092E-3</v>
      </c>
    </row>
    <row r="138" spans="1:10" s="60" customFormat="1" ht="15.75" x14ac:dyDescent="0.25">
      <c r="A138" s="67" t="s">
        <v>103</v>
      </c>
      <c r="B138" s="62">
        <v>107.57539043055023</v>
      </c>
      <c r="C138" s="62">
        <v>107.74176062610105</v>
      </c>
      <c r="D138" s="62"/>
      <c r="E138" s="62">
        <f t="shared" si="4"/>
        <v>0.15465451241678529</v>
      </c>
      <c r="F138" s="62"/>
      <c r="G138" s="62">
        <v>3.7071123708198082</v>
      </c>
      <c r="H138" s="62">
        <v>3.7128455873816422</v>
      </c>
      <c r="J138" s="62">
        <f t="shared" si="5"/>
        <v>5.7332165618340092E-3</v>
      </c>
    </row>
    <row r="139" spans="1:10" ht="15.75" x14ac:dyDescent="0.25">
      <c r="A139" s="38" t="s">
        <v>168</v>
      </c>
      <c r="B139" s="28">
        <v>94.100238199274784</v>
      </c>
      <c r="C139" s="28">
        <v>94.100238199274784</v>
      </c>
      <c r="D139" s="28"/>
      <c r="E139" s="28">
        <f t="shared" si="4"/>
        <v>0</v>
      </c>
      <c r="F139" s="28"/>
      <c r="G139" s="28">
        <v>0.81919430008467864</v>
      </c>
      <c r="H139" s="28">
        <v>0.81919430008467886</v>
      </c>
      <c r="J139" s="28">
        <f t="shared" si="5"/>
        <v>0</v>
      </c>
    </row>
    <row r="140" spans="1:10" s="60" customFormat="1" ht="15.75" x14ac:dyDescent="0.25">
      <c r="A140" s="67" t="s">
        <v>219</v>
      </c>
      <c r="B140" s="62">
        <v>94.100238199274784</v>
      </c>
      <c r="C140" s="62">
        <v>94.100238199274784</v>
      </c>
      <c r="D140" s="62"/>
      <c r="E140" s="62">
        <f t="shared" si="4"/>
        <v>0</v>
      </c>
      <c r="F140" s="62"/>
      <c r="G140" s="62">
        <v>0.81919430008467864</v>
      </c>
      <c r="H140" s="62">
        <v>0.81919430008467886</v>
      </c>
      <c r="J140" s="62">
        <f t="shared" si="5"/>
        <v>0</v>
      </c>
    </row>
    <row r="141" spans="1:10" ht="15.75" x14ac:dyDescent="0.25">
      <c r="A141" s="37" t="s">
        <v>104</v>
      </c>
      <c r="B141" s="28">
        <v>154.69142439904226</v>
      </c>
      <c r="C141" s="28">
        <v>154.69142439904226</v>
      </c>
      <c r="D141" s="28"/>
      <c r="E141" s="28">
        <f t="shared" si="4"/>
        <v>0</v>
      </c>
      <c r="F141" s="28"/>
      <c r="G141" s="28">
        <v>4.4523457846336587</v>
      </c>
      <c r="H141" s="28">
        <v>4.4523457846336587</v>
      </c>
      <c r="J141" s="28">
        <f t="shared" si="5"/>
        <v>0</v>
      </c>
    </row>
    <row r="142" spans="1:10" s="60" customFormat="1" ht="15.75" x14ac:dyDescent="0.25">
      <c r="A142" s="61" t="s">
        <v>19</v>
      </c>
      <c r="B142" s="62">
        <v>160.90089003441557</v>
      </c>
      <c r="C142" s="62">
        <v>160.90089003441557</v>
      </c>
      <c r="D142" s="62"/>
      <c r="E142" s="62">
        <f t="shared" si="4"/>
        <v>0</v>
      </c>
      <c r="F142" s="62"/>
      <c r="G142" s="62">
        <v>3.5920135893946701</v>
      </c>
      <c r="H142" s="62">
        <v>3.5920135893946705</v>
      </c>
      <c r="J142" s="62">
        <f t="shared" si="5"/>
        <v>0</v>
      </c>
    </row>
    <row r="143" spans="1:10" ht="15.75" x14ac:dyDescent="0.25">
      <c r="A143" s="39" t="s">
        <v>105</v>
      </c>
      <c r="B143" s="28">
        <v>160.90089003441557</v>
      </c>
      <c r="C143" s="28">
        <v>160.90089003441557</v>
      </c>
      <c r="D143" s="28"/>
      <c r="E143" s="28">
        <f t="shared" si="4"/>
        <v>0</v>
      </c>
      <c r="F143" s="28"/>
      <c r="G143" s="28">
        <v>3.5920135893946701</v>
      </c>
      <c r="H143" s="28">
        <v>3.5920135893946705</v>
      </c>
      <c r="J143" s="28">
        <f t="shared" si="5"/>
        <v>0</v>
      </c>
    </row>
    <row r="144" spans="1:10" s="60" customFormat="1" ht="15.75" x14ac:dyDescent="0.25">
      <c r="A144" s="61" t="s">
        <v>106</v>
      </c>
      <c r="B144" s="62">
        <v>146.66666666666669</v>
      </c>
      <c r="C144" s="62">
        <v>146.66666666666669</v>
      </c>
      <c r="D144" s="62"/>
      <c r="E144" s="62">
        <f t="shared" si="4"/>
        <v>0</v>
      </c>
      <c r="F144" s="62"/>
      <c r="G144" s="62">
        <v>7.3648347879621115E-2</v>
      </c>
      <c r="H144" s="62">
        <v>7.3648347879621129E-2</v>
      </c>
      <c r="J144" s="62">
        <f t="shared" si="5"/>
        <v>0</v>
      </c>
    </row>
    <row r="145" spans="1:10" ht="15.75" x14ac:dyDescent="0.25">
      <c r="A145" s="39" t="s">
        <v>107</v>
      </c>
      <c r="B145" s="28">
        <v>146.66666666666669</v>
      </c>
      <c r="C145" s="28">
        <v>146.66666666666669</v>
      </c>
      <c r="D145" s="28"/>
      <c r="E145" s="28">
        <f t="shared" si="4"/>
        <v>0</v>
      </c>
      <c r="F145" s="28"/>
      <c r="G145" s="28">
        <v>7.3648347879621115E-2</v>
      </c>
      <c r="H145" s="28">
        <v>7.3648347879621129E-2</v>
      </c>
      <c r="J145" s="28">
        <f t="shared" si="5"/>
        <v>0</v>
      </c>
    </row>
    <row r="146" spans="1:10" s="60" customFormat="1" ht="15.75" x14ac:dyDescent="0.25">
      <c r="A146" s="61" t="s">
        <v>108</v>
      </c>
      <c r="B146" s="62">
        <v>132.09195402298857</v>
      </c>
      <c r="C146" s="62">
        <v>132.09195402298857</v>
      </c>
      <c r="D146" s="62"/>
      <c r="E146" s="62">
        <f t="shared" si="4"/>
        <v>0</v>
      </c>
      <c r="F146" s="62"/>
      <c r="G146" s="62">
        <v>0.78668384735936769</v>
      </c>
      <c r="H146" s="62">
        <v>0.7866838473593678</v>
      </c>
      <c r="J146" s="62">
        <f t="shared" si="5"/>
        <v>0</v>
      </c>
    </row>
    <row r="147" spans="1:10" ht="15.75" x14ac:dyDescent="0.25">
      <c r="A147" s="39" t="s">
        <v>218</v>
      </c>
      <c r="B147" s="28">
        <v>132.09195402298857</v>
      </c>
      <c r="C147" s="28">
        <v>132.09195402298857</v>
      </c>
      <c r="D147" s="28"/>
      <c r="E147" s="28">
        <f t="shared" si="4"/>
        <v>0</v>
      </c>
      <c r="F147" s="28"/>
      <c r="G147" s="28">
        <v>0.78668384735936769</v>
      </c>
      <c r="H147" s="28">
        <v>0.7866838473593678</v>
      </c>
      <c r="J147" s="28">
        <f t="shared" si="5"/>
        <v>0</v>
      </c>
    </row>
    <row r="148" spans="1:10" s="60" customFormat="1" ht="15.75" x14ac:dyDescent="0.25">
      <c r="A148" s="58" t="s">
        <v>3</v>
      </c>
      <c r="B148" s="63">
        <v>97.507948073097381</v>
      </c>
      <c r="C148" s="63">
        <v>95.892989671987181</v>
      </c>
      <c r="D148" s="63"/>
      <c r="E148" s="63">
        <f t="shared" si="4"/>
        <v>-1.6562325769582831</v>
      </c>
      <c r="F148" s="63"/>
      <c r="G148" s="63">
        <v>5.6469007363850112</v>
      </c>
      <c r="H148" s="63">
        <v>5.5533749268005064</v>
      </c>
      <c r="J148" s="63">
        <f t="shared" si="5"/>
        <v>-9.3525809584504849E-2</v>
      </c>
    </row>
    <row r="149" spans="1:10" ht="15.75" x14ac:dyDescent="0.25">
      <c r="A149" s="37" t="s">
        <v>150</v>
      </c>
      <c r="B149" s="28">
        <v>87.115076307018413</v>
      </c>
      <c r="C149" s="28">
        <v>86.125114223029982</v>
      </c>
      <c r="D149" s="28"/>
      <c r="E149" s="28">
        <f t="shared" si="4"/>
        <v>-1.1363843389168626</v>
      </c>
      <c r="F149" s="28"/>
      <c r="G149" s="28">
        <v>2.0344893562469899</v>
      </c>
      <c r="H149" s="28">
        <v>2.0113697378256687</v>
      </c>
      <c r="J149" s="28">
        <f t="shared" si="5"/>
        <v>-2.3119618421321153E-2</v>
      </c>
    </row>
    <row r="150" spans="1:10" s="60" customFormat="1" ht="15.75" x14ac:dyDescent="0.25">
      <c r="A150" s="61" t="s">
        <v>109</v>
      </c>
      <c r="B150" s="62">
        <v>101.45409708273554</v>
      </c>
      <c r="C150" s="62">
        <v>99.890861493642603</v>
      </c>
      <c r="D150" s="62"/>
      <c r="E150" s="62">
        <f t="shared" si="4"/>
        <v>-1.5408304189215016</v>
      </c>
      <c r="F150" s="62"/>
      <c r="G150" s="62">
        <v>1.2823294237671226</v>
      </c>
      <c r="H150" s="62">
        <v>1.262570901934938</v>
      </c>
      <c r="J150" s="62">
        <f t="shared" si="5"/>
        <v>-1.9758521832184517E-2</v>
      </c>
    </row>
    <row r="151" spans="1:10" ht="15.75" x14ac:dyDescent="0.25">
      <c r="A151" s="39" t="s">
        <v>110</v>
      </c>
      <c r="B151" s="28">
        <v>101.45409708273554</v>
      </c>
      <c r="C151" s="28">
        <v>99.890861493642603</v>
      </c>
      <c r="D151" s="28"/>
      <c r="E151" s="28">
        <f t="shared" si="4"/>
        <v>-1.5408304189215016</v>
      </c>
      <c r="F151" s="28"/>
      <c r="G151" s="28">
        <v>1.2823294237671226</v>
      </c>
      <c r="H151" s="28">
        <v>1.262570901934938</v>
      </c>
      <c r="J151" s="28">
        <f t="shared" si="5"/>
        <v>-1.9758521832184517E-2</v>
      </c>
    </row>
    <row r="152" spans="1:10" s="60" customFormat="1" ht="15.75" x14ac:dyDescent="0.25">
      <c r="A152" s="61" t="s">
        <v>169</v>
      </c>
      <c r="B152" s="62">
        <v>63.720059313426844</v>
      </c>
      <c r="C152" s="62">
        <v>63.820517544335786</v>
      </c>
      <c r="D152" s="62"/>
      <c r="E152" s="62">
        <f t="shared" si="4"/>
        <v>0.15765558285940617</v>
      </c>
      <c r="F152" s="62"/>
      <c r="G152" s="62">
        <v>0.57534261970354594</v>
      </c>
      <c r="H152" s="62">
        <v>0.57624967946407823</v>
      </c>
      <c r="J152" s="62">
        <f t="shared" si="5"/>
        <v>9.0705976053229165E-4</v>
      </c>
    </row>
    <row r="153" spans="1:10" ht="15.75" x14ac:dyDescent="0.25">
      <c r="A153" s="39" t="s">
        <v>217</v>
      </c>
      <c r="B153" s="28">
        <v>63.720059313426844</v>
      </c>
      <c r="C153" s="28">
        <v>63.820517544335786</v>
      </c>
      <c r="D153" s="28"/>
      <c r="E153" s="28">
        <f t="shared" si="4"/>
        <v>0.15765558285940617</v>
      </c>
      <c r="F153" s="28"/>
      <c r="G153" s="28">
        <v>0.57534261970354594</v>
      </c>
      <c r="H153" s="28">
        <v>0.57624967946407823</v>
      </c>
      <c r="J153" s="28">
        <f t="shared" si="5"/>
        <v>9.0705976053229165E-4</v>
      </c>
    </row>
    <row r="154" spans="1:10" s="60" customFormat="1" ht="15.75" x14ac:dyDescent="0.25">
      <c r="A154" s="61" t="s">
        <v>170</v>
      </c>
      <c r="B154" s="62">
        <v>104.91629932947525</v>
      </c>
      <c r="C154" s="62">
        <v>102.38374659391093</v>
      </c>
      <c r="D154" s="62"/>
      <c r="E154" s="62">
        <f t="shared" si="4"/>
        <v>-2.4138792082355032</v>
      </c>
      <c r="F154" s="62"/>
      <c r="G154" s="62">
        <v>0.17681731277632143</v>
      </c>
      <c r="H154" s="62">
        <v>0.17254915642665308</v>
      </c>
      <c r="J154" s="62">
        <f t="shared" si="5"/>
        <v>-4.268156349668345E-3</v>
      </c>
    </row>
    <row r="155" spans="1:10" ht="15.75" x14ac:dyDescent="0.25">
      <c r="A155" s="39" t="s">
        <v>216</v>
      </c>
      <c r="B155" s="28">
        <v>104.91629932947525</v>
      </c>
      <c r="C155" s="28">
        <v>102.38374659391093</v>
      </c>
      <c r="D155" s="28"/>
      <c r="E155" s="28">
        <f t="shared" si="4"/>
        <v>-2.4138792082355032</v>
      </c>
      <c r="F155" s="28"/>
      <c r="G155" s="28">
        <v>0.17681731277632143</v>
      </c>
      <c r="H155" s="28">
        <v>0.17254915642665308</v>
      </c>
      <c r="J155" s="28">
        <f t="shared" si="5"/>
        <v>-4.268156349668345E-3</v>
      </c>
    </row>
    <row r="156" spans="1:10" s="60" customFormat="1" ht="15.75" x14ac:dyDescent="0.25">
      <c r="A156" s="64" t="s">
        <v>111</v>
      </c>
      <c r="B156" s="62">
        <v>104.53134141018651</v>
      </c>
      <c r="C156" s="62">
        <v>102.49401707710116</v>
      </c>
      <c r="D156" s="62"/>
      <c r="E156" s="62">
        <f t="shared" si="4"/>
        <v>-1.9490081210101207</v>
      </c>
      <c r="F156" s="62"/>
      <c r="G156" s="62">
        <v>3.6124113801380218</v>
      </c>
      <c r="H156" s="62">
        <v>3.5420051889748381</v>
      </c>
      <c r="J156" s="62">
        <f t="shared" si="5"/>
        <v>-7.0406191163183696E-2</v>
      </c>
    </row>
    <row r="157" spans="1:10" ht="15.75" x14ac:dyDescent="0.25">
      <c r="A157" s="38" t="s">
        <v>171</v>
      </c>
      <c r="B157" s="28">
        <v>103.98277170353322</v>
      </c>
      <c r="C157" s="28">
        <v>98.000801896369893</v>
      </c>
      <c r="D157" s="28"/>
      <c r="E157" s="28">
        <f t="shared" si="4"/>
        <v>-5.7528470429876633</v>
      </c>
      <c r="F157" s="28"/>
      <c r="G157" s="28">
        <v>1.2238495241934986</v>
      </c>
      <c r="H157" s="28">
        <v>1.1534433330303144</v>
      </c>
      <c r="J157" s="28">
        <f t="shared" si="5"/>
        <v>-7.040619116318414E-2</v>
      </c>
    </row>
    <row r="158" spans="1:10" s="60" customFormat="1" ht="15.75" x14ac:dyDescent="0.25">
      <c r="A158" s="67" t="s">
        <v>215</v>
      </c>
      <c r="B158" s="62">
        <v>103.98277170353322</v>
      </c>
      <c r="C158" s="62">
        <v>98.000801896369893</v>
      </c>
      <c r="D158" s="62"/>
      <c r="E158" s="62">
        <f t="shared" si="4"/>
        <v>-5.7528470429876633</v>
      </c>
      <c r="F158" s="62"/>
      <c r="G158" s="62">
        <v>1.2238495241934986</v>
      </c>
      <c r="H158" s="62">
        <v>1.1534433330303144</v>
      </c>
      <c r="J158" s="62">
        <f t="shared" si="5"/>
        <v>-7.040619116318414E-2</v>
      </c>
    </row>
    <row r="159" spans="1:10" ht="15.75" x14ac:dyDescent="0.25">
      <c r="A159" s="38" t="s">
        <v>172</v>
      </c>
      <c r="B159" s="28">
        <v>103.61823797634638</v>
      </c>
      <c r="C159" s="28">
        <v>103.61823797634638</v>
      </c>
      <c r="D159" s="28"/>
      <c r="E159" s="28">
        <f t="shared" si="4"/>
        <v>0</v>
      </c>
      <c r="F159" s="28"/>
      <c r="G159" s="28">
        <v>0.44375477838892624</v>
      </c>
      <c r="H159" s="28">
        <v>0.44375477838892624</v>
      </c>
      <c r="J159" s="28">
        <f t="shared" si="5"/>
        <v>0</v>
      </c>
    </row>
    <row r="160" spans="1:10" s="60" customFormat="1" ht="15.75" x14ac:dyDescent="0.25">
      <c r="A160" s="67" t="s">
        <v>214</v>
      </c>
      <c r="B160" s="62">
        <v>103.61823797634638</v>
      </c>
      <c r="C160" s="62">
        <v>103.61823797634638</v>
      </c>
      <c r="D160" s="62"/>
      <c r="E160" s="62">
        <f t="shared" si="4"/>
        <v>0</v>
      </c>
      <c r="F160" s="62"/>
      <c r="G160" s="62">
        <v>0.44375477838892624</v>
      </c>
      <c r="H160" s="62">
        <v>0.44375477838892624</v>
      </c>
      <c r="J160" s="62">
        <f t="shared" si="5"/>
        <v>0</v>
      </c>
    </row>
    <row r="161" spans="1:10" ht="15.75" x14ac:dyDescent="0.25">
      <c r="A161" s="38" t="s">
        <v>173</v>
      </c>
      <c r="B161" s="28">
        <v>105.09154137660811</v>
      </c>
      <c r="C161" s="28">
        <v>105.09154137660811</v>
      </c>
      <c r="D161" s="28"/>
      <c r="E161" s="28">
        <f t="shared" si="4"/>
        <v>0</v>
      </c>
      <c r="F161" s="28"/>
      <c r="G161" s="28">
        <v>1.9448070775555972</v>
      </c>
      <c r="H161" s="28">
        <v>1.9448070775555975</v>
      </c>
      <c r="J161" s="28">
        <f t="shared" si="5"/>
        <v>0</v>
      </c>
    </row>
    <row r="162" spans="1:10" s="60" customFormat="1" ht="15.75" x14ac:dyDescent="0.25">
      <c r="A162" s="67" t="s">
        <v>213</v>
      </c>
      <c r="B162" s="62">
        <v>105.09154137660811</v>
      </c>
      <c r="C162" s="62">
        <v>105.09154137660811</v>
      </c>
      <c r="D162" s="62"/>
      <c r="E162" s="62">
        <f t="shared" si="4"/>
        <v>0</v>
      </c>
      <c r="F162" s="62"/>
      <c r="G162" s="62">
        <v>1.9448070775555972</v>
      </c>
      <c r="H162" s="62">
        <v>1.9448070775555975</v>
      </c>
      <c r="J162" s="62">
        <f t="shared" si="5"/>
        <v>0</v>
      </c>
    </row>
    <row r="163" spans="1:10" ht="15.75" x14ac:dyDescent="0.25">
      <c r="A163" s="36" t="s">
        <v>4</v>
      </c>
      <c r="B163" s="40">
        <v>104.66814832729912</v>
      </c>
      <c r="C163" s="40">
        <v>103.99425342839625</v>
      </c>
      <c r="D163" s="40"/>
      <c r="E163" s="40">
        <f t="shared" si="4"/>
        <v>-0.64383951533717454</v>
      </c>
      <c r="F163" s="40"/>
      <c r="G163" s="40">
        <v>4.7947473015335591</v>
      </c>
      <c r="H163" s="40">
        <v>4.7638768237457239</v>
      </c>
      <c r="J163" s="40">
        <f t="shared" si="5"/>
        <v>-3.0870477787835249E-2</v>
      </c>
    </row>
    <row r="164" spans="1:10" s="60" customFormat="1" ht="15.75" x14ac:dyDescent="0.25">
      <c r="A164" s="64" t="s">
        <v>140</v>
      </c>
      <c r="B164" s="62">
        <v>99.246414817095356</v>
      </c>
      <c r="C164" s="62">
        <v>96.162277549290295</v>
      </c>
      <c r="D164" s="62"/>
      <c r="E164" s="62">
        <f t="shared" si="4"/>
        <v>-3.1075553444312565</v>
      </c>
      <c r="F164" s="62"/>
      <c r="G164" s="62">
        <v>0.99340074001116629</v>
      </c>
      <c r="H164" s="62">
        <v>0.96253026222332982</v>
      </c>
      <c r="J164" s="62">
        <f t="shared" si="5"/>
        <v>-3.087047778783647E-2</v>
      </c>
    </row>
    <row r="165" spans="1:10" ht="15.75" x14ac:dyDescent="0.25">
      <c r="A165" s="38" t="s">
        <v>174</v>
      </c>
      <c r="B165" s="28">
        <v>99.246414817095356</v>
      </c>
      <c r="C165" s="28">
        <v>96.162277549290295</v>
      </c>
      <c r="D165" s="28"/>
      <c r="E165" s="28">
        <f t="shared" si="4"/>
        <v>-3.1075553444312565</v>
      </c>
      <c r="F165" s="28"/>
      <c r="G165" s="28">
        <v>0.99340074001116629</v>
      </c>
      <c r="H165" s="28">
        <v>0.96253026222332982</v>
      </c>
      <c r="J165" s="28">
        <f t="shared" si="5"/>
        <v>-3.087047778783647E-2</v>
      </c>
    </row>
    <row r="166" spans="1:10" s="60" customFormat="1" ht="15.75" x14ac:dyDescent="0.25">
      <c r="A166" s="67" t="s">
        <v>140</v>
      </c>
      <c r="B166" s="62">
        <v>99.246414817095356</v>
      </c>
      <c r="C166" s="62">
        <v>96.162277549290295</v>
      </c>
      <c r="D166" s="62"/>
      <c r="E166" s="62">
        <f t="shared" si="4"/>
        <v>-3.1075553444312565</v>
      </c>
      <c r="F166" s="62"/>
      <c r="G166" s="62">
        <v>0.99340074001116629</v>
      </c>
      <c r="H166" s="62">
        <v>0.96253026222332982</v>
      </c>
      <c r="J166" s="62">
        <f t="shared" si="5"/>
        <v>-3.087047778783647E-2</v>
      </c>
    </row>
    <row r="167" spans="1:10" ht="15.75" x14ac:dyDescent="0.25">
      <c r="A167" s="37" t="s">
        <v>139</v>
      </c>
      <c r="B167" s="28">
        <v>106.18404506983349</v>
      </c>
      <c r="C167" s="28">
        <v>106.18404506983349</v>
      </c>
      <c r="D167" s="28"/>
      <c r="E167" s="28">
        <f t="shared" si="4"/>
        <v>0</v>
      </c>
      <c r="F167" s="28"/>
      <c r="G167" s="28">
        <v>3.8013465615223931</v>
      </c>
      <c r="H167" s="28">
        <v>3.8013465615223936</v>
      </c>
      <c r="J167" s="28">
        <f t="shared" si="5"/>
        <v>0</v>
      </c>
    </row>
    <row r="168" spans="1:10" s="60" customFormat="1" ht="15.75" x14ac:dyDescent="0.25">
      <c r="A168" s="61" t="s">
        <v>175</v>
      </c>
      <c r="B168" s="62">
        <v>106.18404506983349</v>
      </c>
      <c r="C168" s="62">
        <v>106.18404506983349</v>
      </c>
      <c r="D168" s="62"/>
      <c r="E168" s="62">
        <f t="shared" si="4"/>
        <v>0</v>
      </c>
      <c r="F168" s="62"/>
      <c r="G168" s="62">
        <v>3.8013465615223931</v>
      </c>
      <c r="H168" s="62">
        <v>3.8013465615223936</v>
      </c>
      <c r="J168" s="62">
        <f t="shared" si="5"/>
        <v>0</v>
      </c>
    </row>
    <row r="169" spans="1:10" ht="15.75" x14ac:dyDescent="0.25">
      <c r="A169" s="39" t="s">
        <v>212</v>
      </c>
      <c r="B169" s="28">
        <v>106.18404506983349</v>
      </c>
      <c r="C169" s="28">
        <v>106.18404506983349</v>
      </c>
      <c r="D169" s="28"/>
      <c r="E169" s="28">
        <f t="shared" si="4"/>
        <v>0</v>
      </c>
      <c r="F169" s="28"/>
      <c r="G169" s="28">
        <v>3.8013465615223931</v>
      </c>
      <c r="H169" s="28">
        <v>3.8013465615223936</v>
      </c>
      <c r="J169" s="28">
        <f t="shared" si="5"/>
        <v>0</v>
      </c>
    </row>
    <row r="170" spans="1:10" s="60" customFormat="1" ht="15.75" x14ac:dyDescent="0.25">
      <c r="A170" s="58" t="s">
        <v>130</v>
      </c>
      <c r="B170" s="63">
        <v>98.675432903402367</v>
      </c>
      <c r="C170" s="63">
        <v>98.882784934772914</v>
      </c>
      <c r="D170" s="63"/>
      <c r="E170" s="63">
        <f t="shared" si="4"/>
        <v>0.21013541594849805</v>
      </c>
      <c r="F170" s="63"/>
      <c r="G170" s="63">
        <v>6.0713587018224606</v>
      </c>
      <c r="H170" s="63">
        <v>6.0841167766842599</v>
      </c>
      <c r="J170" s="63">
        <f t="shared" si="5"/>
        <v>1.2758074861799251E-2</v>
      </c>
    </row>
    <row r="171" spans="1:10" ht="15.75" x14ac:dyDescent="0.25">
      <c r="A171" s="37" t="s">
        <v>138</v>
      </c>
      <c r="B171" s="28">
        <v>84.000863749957347</v>
      </c>
      <c r="C171" s="28">
        <v>84.480073696397781</v>
      </c>
      <c r="D171" s="28"/>
      <c r="E171" s="28">
        <f t="shared" si="4"/>
        <v>0.57048216535831031</v>
      </c>
      <c r="F171" s="28"/>
      <c r="G171" s="28">
        <v>2.7379057403020295</v>
      </c>
      <c r="H171" s="28">
        <v>2.7535250042547745</v>
      </c>
      <c r="J171" s="28">
        <f t="shared" si="5"/>
        <v>1.5619263952745044E-2</v>
      </c>
    </row>
    <row r="172" spans="1:10" s="60" customFormat="1" ht="15.75" x14ac:dyDescent="0.25">
      <c r="A172" s="61" t="s">
        <v>176</v>
      </c>
      <c r="B172" s="62">
        <v>71.626857416273211</v>
      </c>
      <c r="C172" s="62">
        <v>71.626857416273211</v>
      </c>
      <c r="D172" s="62"/>
      <c r="E172" s="62">
        <f t="shared" si="4"/>
        <v>0</v>
      </c>
      <c r="F172" s="62"/>
      <c r="G172" s="62">
        <v>0.9529945304150238</v>
      </c>
      <c r="H172" s="62">
        <v>0.95299453041502391</v>
      </c>
      <c r="J172" s="62">
        <f t="shared" si="5"/>
        <v>0</v>
      </c>
    </row>
    <row r="173" spans="1:10" ht="15.75" x14ac:dyDescent="0.25">
      <c r="A173" s="39" t="s">
        <v>211</v>
      </c>
      <c r="B173" s="28">
        <v>82.764544580820584</v>
      </c>
      <c r="C173" s="28">
        <v>82.764544580820584</v>
      </c>
      <c r="D173" s="28"/>
      <c r="E173" s="28">
        <f t="shared" si="4"/>
        <v>0</v>
      </c>
      <c r="F173" s="28"/>
      <c r="G173" s="28">
        <v>0.22176320144463826</v>
      </c>
      <c r="H173" s="28">
        <v>0.22176320144463829</v>
      </c>
      <c r="J173" s="28">
        <f t="shared" si="5"/>
        <v>0</v>
      </c>
    </row>
    <row r="174" spans="1:10" s="60" customFormat="1" ht="15.75" x14ac:dyDescent="0.25">
      <c r="A174" s="67" t="s">
        <v>210</v>
      </c>
      <c r="B174" s="62">
        <v>68.818262647907332</v>
      </c>
      <c r="C174" s="62">
        <v>68.818262647907332</v>
      </c>
      <c r="D174" s="62"/>
      <c r="E174" s="62">
        <f t="shared" si="4"/>
        <v>0</v>
      </c>
      <c r="F174" s="62"/>
      <c r="G174" s="62">
        <v>0.73123132897038545</v>
      </c>
      <c r="H174" s="62">
        <v>0.73123132897038545</v>
      </c>
      <c r="J174" s="62">
        <f t="shared" si="5"/>
        <v>0</v>
      </c>
    </row>
    <row r="175" spans="1:10" ht="15.75" x14ac:dyDescent="0.25">
      <c r="A175" s="38" t="s">
        <v>177</v>
      </c>
      <c r="B175" s="28">
        <v>103.1122759868037</v>
      </c>
      <c r="C175" s="28">
        <v>103.1122759868037</v>
      </c>
      <c r="D175" s="28"/>
      <c r="E175" s="28">
        <f t="shared" si="4"/>
        <v>0</v>
      </c>
      <c r="F175" s="28"/>
      <c r="G175" s="28">
        <v>0.13512838155950474</v>
      </c>
      <c r="H175" s="28">
        <v>0.13512838155950477</v>
      </c>
      <c r="J175" s="28">
        <f t="shared" si="5"/>
        <v>0</v>
      </c>
    </row>
    <row r="176" spans="1:10" s="60" customFormat="1" ht="15.75" x14ac:dyDescent="0.25">
      <c r="A176" s="67" t="s">
        <v>209</v>
      </c>
      <c r="B176" s="62">
        <v>103.1122759868037</v>
      </c>
      <c r="C176" s="62">
        <v>103.1122759868037</v>
      </c>
      <c r="D176" s="62"/>
      <c r="E176" s="62">
        <f t="shared" si="4"/>
        <v>0</v>
      </c>
      <c r="F176" s="62"/>
      <c r="G176" s="62">
        <v>0.13512838155950474</v>
      </c>
      <c r="H176" s="62">
        <v>0.13512838155950477</v>
      </c>
      <c r="J176" s="62">
        <f t="shared" si="5"/>
        <v>0</v>
      </c>
    </row>
    <row r="177" spans="1:10" ht="15.75" x14ac:dyDescent="0.25">
      <c r="A177" s="38" t="s">
        <v>112</v>
      </c>
      <c r="B177" s="28">
        <v>91.664327057657843</v>
      </c>
      <c r="C177" s="28">
        <v>92.554327640792096</v>
      </c>
      <c r="D177" s="28"/>
      <c r="E177" s="28">
        <f t="shared" si="4"/>
        <v>0.97093450822416383</v>
      </c>
      <c r="F177" s="28"/>
      <c r="G177" s="28">
        <v>1.6086835744783996</v>
      </c>
      <c r="H177" s="28">
        <v>1.6243028384311444</v>
      </c>
      <c r="J177" s="28">
        <f t="shared" si="5"/>
        <v>1.5619263952744822E-2</v>
      </c>
    </row>
    <row r="178" spans="1:10" s="60" customFormat="1" ht="15.75" x14ac:dyDescent="0.25">
      <c r="A178" s="67" t="s">
        <v>113</v>
      </c>
      <c r="B178" s="62">
        <v>91.664327057657843</v>
      </c>
      <c r="C178" s="62">
        <v>92.554327640792096</v>
      </c>
      <c r="D178" s="62"/>
      <c r="E178" s="62">
        <f t="shared" si="4"/>
        <v>0.97093450822416383</v>
      </c>
      <c r="F178" s="62"/>
      <c r="G178" s="62">
        <v>1.6086835744783996</v>
      </c>
      <c r="H178" s="62">
        <v>1.6243028384311444</v>
      </c>
      <c r="J178" s="62">
        <f t="shared" si="5"/>
        <v>1.5619263952744822E-2</v>
      </c>
    </row>
    <row r="179" spans="1:10" ht="15.75" x14ac:dyDescent="0.25">
      <c r="A179" s="38" t="s">
        <v>178</v>
      </c>
      <c r="B179" s="28">
        <v>95.898292058715697</v>
      </c>
      <c r="C179" s="28">
        <v>95.898292058715697</v>
      </c>
      <c r="D179" s="28"/>
      <c r="E179" s="28">
        <f t="shared" si="4"/>
        <v>0</v>
      </c>
      <c r="F179" s="28"/>
      <c r="G179" s="28">
        <v>4.1099253849101479E-2</v>
      </c>
      <c r="H179" s="28">
        <v>4.1099253849101479E-2</v>
      </c>
      <c r="J179" s="28">
        <f t="shared" si="5"/>
        <v>0</v>
      </c>
    </row>
    <row r="180" spans="1:10" s="60" customFormat="1" ht="15.75" x14ac:dyDescent="0.25">
      <c r="A180" s="67" t="s">
        <v>208</v>
      </c>
      <c r="B180" s="62">
        <v>95.898292058715697</v>
      </c>
      <c r="C180" s="62">
        <v>95.898292058715697</v>
      </c>
      <c r="D180" s="62"/>
      <c r="E180" s="62">
        <f t="shared" si="4"/>
        <v>0</v>
      </c>
      <c r="F180" s="62"/>
      <c r="G180" s="62">
        <v>4.1099253849101479E-2</v>
      </c>
      <c r="H180" s="62">
        <v>4.1099253849101479E-2</v>
      </c>
      <c r="J180" s="62">
        <f t="shared" si="5"/>
        <v>0</v>
      </c>
    </row>
    <row r="181" spans="1:10" ht="15.75" x14ac:dyDescent="0.25">
      <c r="A181" s="37" t="s">
        <v>137</v>
      </c>
      <c r="B181" s="28">
        <v>112.24415828095503</v>
      </c>
      <c r="C181" s="28">
        <v>112.24415828095503</v>
      </c>
      <c r="D181" s="28"/>
      <c r="E181" s="28">
        <f t="shared" si="4"/>
        <v>0</v>
      </c>
      <c r="F181" s="28"/>
      <c r="G181" s="28">
        <v>0.97376133343191307</v>
      </c>
      <c r="H181" s="28">
        <v>0.97376133343191318</v>
      </c>
      <c r="J181" s="28">
        <f t="shared" si="5"/>
        <v>0</v>
      </c>
    </row>
    <row r="182" spans="1:10" s="60" customFormat="1" ht="15.75" x14ac:dyDescent="0.25">
      <c r="A182" s="61" t="s">
        <v>179</v>
      </c>
      <c r="B182" s="62">
        <v>112.24415828095503</v>
      </c>
      <c r="C182" s="62">
        <v>112.24415828095503</v>
      </c>
      <c r="D182" s="62"/>
      <c r="E182" s="62">
        <f t="shared" si="4"/>
        <v>0</v>
      </c>
      <c r="F182" s="62"/>
      <c r="G182" s="62">
        <v>0.97376133343191307</v>
      </c>
      <c r="H182" s="62">
        <v>0.97376133343191318</v>
      </c>
      <c r="J182" s="62">
        <f t="shared" si="5"/>
        <v>0</v>
      </c>
    </row>
    <row r="183" spans="1:10" ht="15.75" x14ac:dyDescent="0.25">
      <c r="A183" s="39" t="s">
        <v>207</v>
      </c>
      <c r="B183" s="28">
        <v>112.24415828095503</v>
      </c>
      <c r="C183" s="28">
        <v>112.24415828095503</v>
      </c>
      <c r="D183" s="28"/>
      <c r="E183" s="28">
        <f t="shared" si="4"/>
        <v>0</v>
      </c>
      <c r="F183" s="28"/>
      <c r="G183" s="28">
        <v>0.97376133343191307</v>
      </c>
      <c r="H183" s="28">
        <v>0.97376133343191318</v>
      </c>
      <c r="J183" s="28">
        <f t="shared" si="5"/>
        <v>0</v>
      </c>
    </row>
    <row r="184" spans="1:10" s="60" customFormat="1" ht="15.75" x14ac:dyDescent="0.25">
      <c r="A184" s="64" t="s">
        <v>136</v>
      </c>
      <c r="B184" s="62">
        <v>124.32880323467771</v>
      </c>
      <c r="C184" s="62">
        <v>124.32880323467771</v>
      </c>
      <c r="D184" s="62"/>
      <c r="E184" s="62">
        <f t="shared" si="4"/>
        <v>0</v>
      </c>
      <c r="F184" s="62"/>
      <c r="G184" s="62">
        <v>1.2496276051925737</v>
      </c>
      <c r="H184" s="62">
        <v>1.2496276051925739</v>
      </c>
      <c r="J184" s="62">
        <f t="shared" si="5"/>
        <v>0</v>
      </c>
    </row>
    <row r="185" spans="1:10" ht="15.75" x14ac:dyDescent="0.25">
      <c r="A185" s="38" t="s">
        <v>180</v>
      </c>
      <c r="B185" s="28">
        <v>131.27868056662001</v>
      </c>
      <c r="C185" s="28">
        <v>131.27868056662001</v>
      </c>
      <c r="D185" s="28"/>
      <c r="E185" s="28">
        <f t="shared" si="4"/>
        <v>0</v>
      </c>
      <c r="F185" s="28"/>
      <c r="G185" s="28">
        <v>8.4353585272818027E-2</v>
      </c>
      <c r="H185" s="28">
        <v>8.4353585272818027E-2</v>
      </c>
      <c r="J185" s="28">
        <f t="shared" si="5"/>
        <v>0</v>
      </c>
    </row>
    <row r="186" spans="1:10" s="60" customFormat="1" ht="15.75" x14ac:dyDescent="0.25">
      <c r="A186" s="67" t="s">
        <v>206</v>
      </c>
      <c r="B186" s="62">
        <v>131.27868056662001</v>
      </c>
      <c r="C186" s="62">
        <v>131.27868056662001</v>
      </c>
      <c r="D186" s="62"/>
      <c r="E186" s="62">
        <f t="shared" si="4"/>
        <v>0</v>
      </c>
      <c r="F186" s="62"/>
      <c r="G186" s="62">
        <v>8.4353585272818027E-2</v>
      </c>
      <c r="H186" s="62">
        <v>8.4353585272818027E-2</v>
      </c>
      <c r="J186" s="62">
        <f t="shared" si="5"/>
        <v>0</v>
      </c>
    </row>
    <row r="187" spans="1:10" ht="15.75" x14ac:dyDescent="0.25">
      <c r="A187" s="38" t="s">
        <v>114</v>
      </c>
      <c r="B187" s="28">
        <v>123.85415812578725</v>
      </c>
      <c r="C187" s="28">
        <v>123.85415812578725</v>
      </c>
      <c r="D187" s="28"/>
      <c r="E187" s="28">
        <f t="shared" si="4"/>
        <v>0</v>
      </c>
      <c r="F187" s="28"/>
      <c r="G187" s="28">
        <v>1.1652740199197555</v>
      </c>
      <c r="H187" s="28">
        <v>1.1652740199197555</v>
      </c>
      <c r="J187" s="28">
        <f t="shared" si="5"/>
        <v>0</v>
      </c>
    </row>
    <row r="188" spans="1:10" s="60" customFormat="1" ht="15.75" x14ac:dyDescent="0.25">
      <c r="A188" s="67" t="s">
        <v>205</v>
      </c>
      <c r="B188" s="62">
        <v>118.25928708363642</v>
      </c>
      <c r="C188" s="62">
        <v>118.25928708363642</v>
      </c>
      <c r="D188" s="62"/>
      <c r="E188" s="62">
        <f t="shared" si="4"/>
        <v>0</v>
      </c>
      <c r="F188" s="62"/>
      <c r="G188" s="62">
        <v>0.9079938046202185</v>
      </c>
      <c r="H188" s="62">
        <v>0.90799380462021873</v>
      </c>
      <c r="J188" s="62">
        <f t="shared" si="5"/>
        <v>0</v>
      </c>
    </row>
    <row r="189" spans="1:10" ht="15.75" x14ac:dyDescent="0.25">
      <c r="A189" s="39" t="s">
        <v>115</v>
      </c>
      <c r="B189" s="28">
        <v>148.67861982628793</v>
      </c>
      <c r="C189" s="28">
        <v>148.67861982628793</v>
      </c>
      <c r="D189" s="28"/>
      <c r="E189" s="28">
        <f t="shared" si="4"/>
        <v>0</v>
      </c>
      <c r="F189" s="28"/>
      <c r="G189" s="28">
        <v>0.25728021529953721</v>
      </c>
      <c r="H189" s="28">
        <v>0.25728021529953721</v>
      </c>
      <c r="J189" s="28">
        <f t="shared" si="5"/>
        <v>0</v>
      </c>
    </row>
    <row r="190" spans="1:10" s="60" customFormat="1" ht="15.75" x14ac:dyDescent="0.25">
      <c r="A190" s="64" t="s">
        <v>151</v>
      </c>
      <c r="B190" s="62">
        <v>108.74006711427019</v>
      </c>
      <c r="C190" s="62">
        <v>108.45978968219534</v>
      </c>
      <c r="D190" s="62"/>
      <c r="E190" s="62">
        <f t="shared" si="4"/>
        <v>-0.25774991639495592</v>
      </c>
      <c r="F190" s="62"/>
      <c r="G190" s="62">
        <v>1.1100640228959437</v>
      </c>
      <c r="H190" s="62">
        <v>1.1072028338049988</v>
      </c>
      <c r="J190" s="62">
        <f t="shared" si="5"/>
        <v>-2.8611890909449045E-3</v>
      </c>
    </row>
    <row r="191" spans="1:10" ht="15.75" x14ac:dyDescent="0.25">
      <c r="A191" s="38" t="s">
        <v>116</v>
      </c>
      <c r="B191" s="28">
        <v>109.56881755361073</v>
      </c>
      <c r="C191" s="28">
        <v>108.90570414689587</v>
      </c>
      <c r="D191" s="28"/>
      <c r="E191" s="28">
        <f t="shared" si="4"/>
        <v>-0.60520266762065233</v>
      </c>
      <c r="F191" s="28"/>
      <c r="G191" s="28">
        <v>0.37721417505632615</v>
      </c>
      <c r="H191" s="28">
        <v>0.37493126480624206</v>
      </c>
      <c r="J191" s="28">
        <f t="shared" si="5"/>
        <v>-2.2829102500840914E-3</v>
      </c>
    </row>
    <row r="192" spans="1:10" s="60" customFormat="1" ht="15.75" x14ac:dyDescent="0.25">
      <c r="A192" s="67" t="s">
        <v>20</v>
      </c>
      <c r="B192" s="62">
        <v>109.56881755361073</v>
      </c>
      <c r="C192" s="62">
        <v>108.90570414689587</v>
      </c>
      <c r="D192" s="62"/>
      <c r="E192" s="62">
        <f t="shared" si="4"/>
        <v>-0.60520266762065233</v>
      </c>
      <c r="F192" s="62"/>
      <c r="G192" s="62">
        <v>0.37721417505632615</v>
      </c>
      <c r="H192" s="62">
        <v>0.37493126480624206</v>
      </c>
      <c r="J192" s="62">
        <f t="shared" si="5"/>
        <v>-2.2829102500840914E-3</v>
      </c>
    </row>
    <row r="193" spans="1:10" ht="15.75" x14ac:dyDescent="0.25">
      <c r="A193" s="38" t="s">
        <v>181</v>
      </c>
      <c r="B193" s="28">
        <v>108.31835908360617</v>
      </c>
      <c r="C193" s="28">
        <v>108.23288698407657</v>
      </c>
      <c r="D193" s="28"/>
      <c r="E193" s="28">
        <f t="shared" si="4"/>
        <v>-7.8908229641494465E-2</v>
      </c>
      <c r="F193" s="28"/>
      <c r="G193" s="28">
        <v>0.73284984783961749</v>
      </c>
      <c r="H193" s="28">
        <v>0.73227156899875678</v>
      </c>
      <c r="J193" s="28">
        <f t="shared" si="5"/>
        <v>-5.7827884086070203E-4</v>
      </c>
    </row>
    <row r="194" spans="1:10" s="60" customFormat="1" ht="15.75" x14ac:dyDescent="0.25">
      <c r="A194" s="67" t="s">
        <v>204</v>
      </c>
      <c r="B194" s="62">
        <v>108.31835908360617</v>
      </c>
      <c r="C194" s="62">
        <v>108.23288698407657</v>
      </c>
      <c r="D194" s="62"/>
      <c r="E194" s="62">
        <f t="shared" si="4"/>
        <v>-7.8908229641494465E-2</v>
      </c>
      <c r="F194" s="62"/>
      <c r="G194" s="62">
        <v>0.73284984783961749</v>
      </c>
      <c r="H194" s="62">
        <v>0.73227156899875678</v>
      </c>
      <c r="J194" s="62">
        <f t="shared" si="5"/>
        <v>-5.7827884086070203E-4</v>
      </c>
    </row>
    <row r="195" spans="1:10" ht="15.75" x14ac:dyDescent="0.25">
      <c r="A195" s="36" t="s">
        <v>117</v>
      </c>
      <c r="B195" s="40">
        <v>124.00208409719309</v>
      </c>
      <c r="C195" s="40">
        <v>124.00208409719309</v>
      </c>
      <c r="D195" s="40"/>
      <c r="E195" s="40">
        <f t="shared" si="4"/>
        <v>0</v>
      </c>
      <c r="F195" s="40"/>
      <c r="G195" s="40">
        <v>2.4094439310557925</v>
      </c>
      <c r="H195" s="40">
        <v>2.4094439310557925</v>
      </c>
      <c r="J195" s="40">
        <f t="shared" si="5"/>
        <v>0</v>
      </c>
    </row>
    <row r="196" spans="1:10" s="60" customFormat="1" ht="15.75" x14ac:dyDescent="0.25">
      <c r="A196" s="64" t="s">
        <v>135</v>
      </c>
      <c r="B196" s="62">
        <v>123.25389080531031</v>
      </c>
      <c r="C196" s="62">
        <v>123.25389080531031</v>
      </c>
      <c r="D196" s="62"/>
      <c r="E196" s="62">
        <f t="shared" si="4"/>
        <v>0</v>
      </c>
      <c r="F196" s="62"/>
      <c r="G196" s="62">
        <v>0.7618806636160349</v>
      </c>
      <c r="H196" s="62">
        <v>0.7618806636160349</v>
      </c>
      <c r="J196" s="62">
        <f t="shared" si="5"/>
        <v>0</v>
      </c>
    </row>
    <row r="197" spans="1:10" ht="15.75" x14ac:dyDescent="0.25">
      <c r="A197" s="38" t="s">
        <v>182</v>
      </c>
      <c r="B197" s="28">
        <v>123.25389080531031</v>
      </c>
      <c r="C197" s="28">
        <v>123.25389080531031</v>
      </c>
      <c r="D197" s="28"/>
      <c r="E197" s="28">
        <f t="shared" si="4"/>
        <v>0</v>
      </c>
      <c r="F197" s="28"/>
      <c r="G197" s="28">
        <v>0.7618806636160349</v>
      </c>
      <c r="H197" s="28">
        <v>0.7618806636160349</v>
      </c>
      <c r="J197" s="28">
        <f t="shared" si="5"/>
        <v>0</v>
      </c>
    </row>
    <row r="198" spans="1:10" s="60" customFormat="1" ht="15.75" x14ac:dyDescent="0.25">
      <c r="A198" s="67" t="s">
        <v>135</v>
      </c>
      <c r="B198" s="62">
        <v>123.25389080531031</v>
      </c>
      <c r="C198" s="62">
        <v>123.25389080531031</v>
      </c>
      <c r="D198" s="62"/>
      <c r="E198" s="62">
        <f t="shared" si="4"/>
        <v>0</v>
      </c>
      <c r="F198" s="62"/>
      <c r="G198" s="62">
        <v>0.7618806636160349</v>
      </c>
      <c r="H198" s="62">
        <v>0.7618806636160349</v>
      </c>
      <c r="J198" s="62">
        <f t="shared" si="5"/>
        <v>0</v>
      </c>
    </row>
    <row r="199" spans="1:10" ht="15.75" x14ac:dyDescent="0.25">
      <c r="A199" s="37" t="s">
        <v>118</v>
      </c>
      <c r="B199" s="28">
        <v>125.09447818612115</v>
      </c>
      <c r="C199" s="28">
        <v>125.09447818612115</v>
      </c>
      <c r="D199" s="28"/>
      <c r="E199" s="28">
        <f t="shared" ref="E199:E224" si="6">((C199/B199-1)*100)</f>
        <v>0</v>
      </c>
      <c r="F199" s="28"/>
      <c r="G199" s="28">
        <v>1.5176347626042126</v>
      </c>
      <c r="H199" s="28">
        <v>1.5176347626042128</v>
      </c>
      <c r="J199" s="28">
        <f t="shared" si="5"/>
        <v>0</v>
      </c>
    </row>
    <row r="200" spans="1:10" s="60" customFormat="1" ht="15.75" x14ac:dyDescent="0.25">
      <c r="A200" s="61" t="s">
        <v>119</v>
      </c>
      <c r="B200" s="62">
        <v>125.09447818612115</v>
      </c>
      <c r="C200" s="62">
        <v>125.09447818612115</v>
      </c>
      <c r="D200" s="62"/>
      <c r="E200" s="62">
        <f t="shared" si="6"/>
        <v>0</v>
      </c>
      <c r="F200" s="62"/>
      <c r="G200" s="62">
        <v>1.5176347626042126</v>
      </c>
      <c r="H200" s="62">
        <v>1.5176347626042128</v>
      </c>
      <c r="J200" s="62">
        <f t="shared" ref="J200:J224" si="7">H200-G200</f>
        <v>0</v>
      </c>
    </row>
    <row r="201" spans="1:10" ht="15.75" x14ac:dyDescent="0.25">
      <c r="A201" s="39" t="s">
        <v>118</v>
      </c>
      <c r="B201" s="28">
        <v>125.09447818612115</v>
      </c>
      <c r="C201" s="28">
        <v>125.09447818612115</v>
      </c>
      <c r="D201" s="28"/>
      <c r="E201" s="28">
        <f t="shared" si="6"/>
        <v>0</v>
      </c>
      <c r="F201" s="28"/>
      <c r="G201" s="28">
        <v>1.5176347626042126</v>
      </c>
      <c r="H201" s="28">
        <v>1.5176347626042128</v>
      </c>
      <c r="J201" s="28">
        <f t="shared" si="7"/>
        <v>0</v>
      </c>
    </row>
    <row r="202" spans="1:10" s="60" customFormat="1" ht="15.75" x14ac:dyDescent="0.25">
      <c r="A202" s="64" t="s">
        <v>120</v>
      </c>
      <c r="B202" s="62">
        <v>116.28043992448846</v>
      </c>
      <c r="C202" s="62">
        <v>116.28043992448846</v>
      </c>
      <c r="D202" s="62"/>
      <c r="E202" s="62">
        <f t="shared" si="6"/>
        <v>0</v>
      </c>
      <c r="F202" s="62"/>
      <c r="G202" s="62">
        <v>0.12992850483554474</v>
      </c>
      <c r="H202" s="62">
        <v>0.12992850483554474</v>
      </c>
      <c r="J202" s="62">
        <f t="shared" si="7"/>
        <v>0</v>
      </c>
    </row>
    <row r="203" spans="1:10" ht="15.75" x14ac:dyDescent="0.25">
      <c r="A203" s="38" t="s">
        <v>121</v>
      </c>
      <c r="B203" s="28">
        <v>116.28043992448846</v>
      </c>
      <c r="C203" s="28">
        <v>116.28043992448846</v>
      </c>
      <c r="D203" s="28"/>
      <c r="E203" s="28">
        <f t="shared" si="6"/>
        <v>0</v>
      </c>
      <c r="F203" s="28"/>
      <c r="G203" s="28">
        <v>0.12992850483554474</v>
      </c>
      <c r="H203" s="28">
        <v>0.12992850483554474</v>
      </c>
      <c r="J203" s="28">
        <f t="shared" si="7"/>
        <v>0</v>
      </c>
    </row>
    <row r="204" spans="1:10" s="60" customFormat="1" ht="15.75" x14ac:dyDescent="0.25">
      <c r="A204" s="67" t="s">
        <v>120</v>
      </c>
      <c r="B204" s="62">
        <v>116.28043992448846</v>
      </c>
      <c r="C204" s="62">
        <v>116.28043992448846</v>
      </c>
      <c r="D204" s="62"/>
      <c r="E204" s="62">
        <f t="shared" si="6"/>
        <v>0</v>
      </c>
      <c r="F204" s="62"/>
      <c r="G204" s="62">
        <v>0.12992850483554474</v>
      </c>
      <c r="H204" s="62">
        <v>0.12992850483554474</v>
      </c>
      <c r="J204" s="62">
        <f t="shared" si="7"/>
        <v>0</v>
      </c>
    </row>
    <row r="205" spans="1:10" ht="15.75" x14ac:dyDescent="0.25">
      <c r="A205" s="36" t="s">
        <v>131</v>
      </c>
      <c r="B205" s="40">
        <v>113.65590065064119</v>
      </c>
      <c r="C205" s="40">
        <v>113.65590065064119</v>
      </c>
      <c r="D205" s="40"/>
      <c r="E205" s="40">
        <f t="shared" si="6"/>
        <v>0</v>
      </c>
      <c r="F205" s="40"/>
      <c r="G205" s="40">
        <v>2.3996511506060192</v>
      </c>
      <c r="H205" s="40">
        <v>2.3996511506060196</v>
      </c>
      <c r="J205" s="40">
        <f t="shared" si="7"/>
        <v>0</v>
      </c>
    </row>
    <row r="206" spans="1:10" s="60" customFormat="1" ht="15.75" x14ac:dyDescent="0.25">
      <c r="A206" s="64" t="s">
        <v>122</v>
      </c>
      <c r="B206" s="62">
        <v>113.29031299030224</v>
      </c>
      <c r="C206" s="62">
        <v>113.29031299030224</v>
      </c>
      <c r="D206" s="62"/>
      <c r="E206" s="62">
        <f t="shared" si="6"/>
        <v>0</v>
      </c>
      <c r="F206" s="62"/>
      <c r="G206" s="62">
        <v>2.3016385766582164</v>
      </c>
      <c r="H206" s="62">
        <v>2.3016385766582168</v>
      </c>
      <c r="J206" s="62">
        <f t="shared" si="7"/>
        <v>0</v>
      </c>
    </row>
    <row r="207" spans="1:10" ht="15.75" x14ac:dyDescent="0.25">
      <c r="A207" s="38" t="s">
        <v>183</v>
      </c>
      <c r="B207" s="28">
        <v>113.29031299030224</v>
      </c>
      <c r="C207" s="28">
        <v>113.29031299030224</v>
      </c>
      <c r="D207" s="28"/>
      <c r="E207" s="28">
        <f t="shared" si="6"/>
        <v>0</v>
      </c>
      <c r="F207" s="28"/>
      <c r="G207" s="28">
        <v>2.3016385766582164</v>
      </c>
      <c r="H207" s="28">
        <v>2.3016385766582168</v>
      </c>
      <c r="J207" s="28">
        <f t="shared" si="7"/>
        <v>0</v>
      </c>
    </row>
    <row r="208" spans="1:10" s="60" customFormat="1" ht="15.75" x14ac:dyDescent="0.25">
      <c r="A208" s="67" t="s">
        <v>21</v>
      </c>
      <c r="B208" s="62">
        <v>110.17113164870294</v>
      </c>
      <c r="C208" s="62">
        <v>110.17113164870294</v>
      </c>
      <c r="D208" s="62"/>
      <c r="E208" s="62">
        <f t="shared" si="6"/>
        <v>0</v>
      </c>
      <c r="F208" s="62"/>
      <c r="G208" s="62">
        <v>0.56055462670401102</v>
      </c>
      <c r="H208" s="62">
        <v>0.56055462670401102</v>
      </c>
      <c r="J208" s="62">
        <f t="shared" si="7"/>
        <v>0</v>
      </c>
    </row>
    <row r="209" spans="1:10" ht="15.75" x14ac:dyDescent="0.25">
      <c r="A209" s="39" t="s">
        <v>203</v>
      </c>
      <c r="B209" s="28">
        <v>114.33248810335365</v>
      </c>
      <c r="C209" s="28">
        <v>114.33248810335365</v>
      </c>
      <c r="D209" s="28"/>
      <c r="E209" s="28">
        <f t="shared" si="6"/>
        <v>0</v>
      </c>
      <c r="F209" s="28"/>
      <c r="G209" s="28">
        <v>1.7410839499542055</v>
      </c>
      <c r="H209" s="28">
        <v>1.7410839499542057</v>
      </c>
      <c r="J209" s="28">
        <f t="shared" si="7"/>
        <v>0</v>
      </c>
    </row>
    <row r="210" spans="1:10" s="60" customFormat="1" ht="15.75" x14ac:dyDescent="0.25">
      <c r="A210" s="64" t="s">
        <v>123</v>
      </c>
      <c r="B210" s="62">
        <v>122.97492976527282</v>
      </c>
      <c r="C210" s="62">
        <v>122.97492976527282</v>
      </c>
      <c r="D210" s="62"/>
      <c r="E210" s="62">
        <f t="shared" si="6"/>
        <v>0</v>
      </c>
      <c r="F210" s="62"/>
      <c r="G210" s="62">
        <v>9.8012573947802689E-2</v>
      </c>
      <c r="H210" s="62">
        <v>9.8012573947802703E-2</v>
      </c>
      <c r="J210" s="62">
        <f t="shared" si="7"/>
        <v>0</v>
      </c>
    </row>
    <row r="211" spans="1:10" ht="15.75" x14ac:dyDescent="0.25">
      <c r="A211" s="38" t="s">
        <v>124</v>
      </c>
      <c r="B211" s="28">
        <v>122.97492976527282</v>
      </c>
      <c r="C211" s="28">
        <v>122.97492976527282</v>
      </c>
      <c r="D211" s="28"/>
      <c r="E211" s="28">
        <f t="shared" si="6"/>
        <v>0</v>
      </c>
      <c r="F211" s="28"/>
      <c r="G211" s="28">
        <v>9.8012573947802689E-2</v>
      </c>
      <c r="H211" s="28">
        <v>9.8012573947802703E-2</v>
      </c>
      <c r="J211" s="28">
        <f t="shared" si="7"/>
        <v>0</v>
      </c>
    </row>
    <row r="212" spans="1:10" s="60" customFormat="1" ht="15.75" x14ac:dyDescent="0.25">
      <c r="A212" s="67" t="s">
        <v>123</v>
      </c>
      <c r="B212" s="62">
        <v>122.97492976527282</v>
      </c>
      <c r="C212" s="62">
        <v>122.97492976527282</v>
      </c>
      <c r="D212" s="62"/>
      <c r="E212" s="62">
        <f t="shared" si="6"/>
        <v>0</v>
      </c>
      <c r="F212" s="62"/>
      <c r="G212" s="62">
        <v>9.8012573947802689E-2</v>
      </c>
      <c r="H212" s="62">
        <v>9.8012573947802703E-2</v>
      </c>
      <c r="J212" s="62">
        <f t="shared" si="7"/>
        <v>0</v>
      </c>
    </row>
    <row r="213" spans="1:10" ht="15.75" x14ac:dyDescent="0.25">
      <c r="A213" s="36" t="s">
        <v>132</v>
      </c>
      <c r="B213" s="40">
        <v>98.774621123717949</v>
      </c>
      <c r="C213" s="40">
        <v>98.747542723176693</v>
      </c>
      <c r="D213" s="40"/>
      <c r="E213" s="40">
        <f t="shared" si="6"/>
        <v>-2.7414329949537741E-2</v>
      </c>
      <c r="F213" s="40"/>
      <c r="G213" s="40">
        <v>7.6101123030587852</v>
      </c>
      <c r="H213" s="40">
        <v>7.6080260417624945</v>
      </c>
      <c r="J213" s="40">
        <f t="shared" si="7"/>
        <v>-2.0862612962906368E-3</v>
      </c>
    </row>
    <row r="214" spans="1:10" s="60" customFormat="1" ht="15.75" x14ac:dyDescent="0.25">
      <c r="A214" s="64" t="s">
        <v>125</v>
      </c>
      <c r="B214" s="62">
        <v>98.926131118883035</v>
      </c>
      <c r="C214" s="62">
        <v>98.890511965727839</v>
      </c>
      <c r="D214" s="62"/>
      <c r="E214" s="62">
        <f t="shared" si="6"/>
        <v>-3.6005808326200484E-2</v>
      </c>
      <c r="F214" s="62"/>
      <c r="G214" s="62">
        <v>5.7942354116579882</v>
      </c>
      <c r="H214" s="62">
        <v>5.7921491503616975</v>
      </c>
      <c r="J214" s="62">
        <f t="shared" si="7"/>
        <v>-2.0862612962906368E-3</v>
      </c>
    </row>
    <row r="215" spans="1:10" ht="15.75" x14ac:dyDescent="0.25">
      <c r="A215" s="38" t="s">
        <v>184</v>
      </c>
      <c r="B215" s="28">
        <v>111.64350541796179</v>
      </c>
      <c r="C215" s="28">
        <v>111.64350541796179</v>
      </c>
      <c r="D215" s="28"/>
      <c r="E215" s="28">
        <f t="shared" si="6"/>
        <v>0</v>
      </c>
      <c r="F215" s="28"/>
      <c r="G215" s="28">
        <v>8.7855624204509361E-2</v>
      </c>
      <c r="H215" s="28">
        <v>8.7855624204509375E-2</v>
      </c>
      <c r="J215" s="28">
        <f t="shared" si="7"/>
        <v>0</v>
      </c>
    </row>
    <row r="216" spans="1:10" s="60" customFormat="1" ht="15.75" x14ac:dyDescent="0.25">
      <c r="A216" s="67" t="s">
        <v>202</v>
      </c>
      <c r="B216" s="62">
        <v>111.64350541796179</v>
      </c>
      <c r="C216" s="62">
        <v>111.64350541796179</v>
      </c>
      <c r="D216" s="62"/>
      <c r="E216" s="62">
        <f t="shared" si="6"/>
        <v>0</v>
      </c>
      <c r="F216" s="62"/>
      <c r="G216" s="62">
        <v>8.7855624204509361E-2</v>
      </c>
      <c r="H216" s="62">
        <v>8.7855624204509375E-2</v>
      </c>
      <c r="J216" s="62">
        <f t="shared" si="7"/>
        <v>0</v>
      </c>
    </row>
    <row r="217" spans="1:10" ht="15.75" x14ac:dyDescent="0.25">
      <c r="A217" s="38" t="s">
        <v>185</v>
      </c>
      <c r="B217" s="28">
        <v>98.752941074207087</v>
      </c>
      <c r="C217" s="28">
        <v>98.716836845864108</v>
      </c>
      <c r="D217" s="28"/>
      <c r="E217" s="28">
        <f t="shared" si="6"/>
        <v>-3.6560155019427221E-2</v>
      </c>
      <c r="F217" s="28"/>
      <c r="G217" s="28">
        <v>5.7063797874534794</v>
      </c>
      <c r="H217" s="28">
        <v>5.7042935261571888</v>
      </c>
      <c r="J217" s="28">
        <f t="shared" si="7"/>
        <v>-2.0862612962906368E-3</v>
      </c>
    </row>
    <row r="218" spans="1:10" s="60" customFormat="1" ht="15.75" x14ac:dyDescent="0.25">
      <c r="A218" s="67" t="s">
        <v>201</v>
      </c>
      <c r="B218" s="62">
        <v>98.752941074207087</v>
      </c>
      <c r="C218" s="62">
        <v>98.716836845864108</v>
      </c>
      <c r="D218" s="62"/>
      <c r="E218" s="62">
        <f t="shared" si="6"/>
        <v>-3.6560155019427221E-2</v>
      </c>
      <c r="F218" s="62"/>
      <c r="G218" s="62">
        <v>5.7063797874534794</v>
      </c>
      <c r="H218" s="62">
        <v>5.7042935261571888</v>
      </c>
      <c r="J218" s="62">
        <f t="shared" si="7"/>
        <v>-2.0862612962906368E-3</v>
      </c>
    </row>
    <row r="219" spans="1:10" ht="15.75" x14ac:dyDescent="0.25">
      <c r="A219" s="37" t="s">
        <v>134</v>
      </c>
      <c r="B219" s="28">
        <v>93.721481730756821</v>
      </c>
      <c r="C219" s="28">
        <v>93.721481730756821</v>
      </c>
      <c r="D219" s="28"/>
      <c r="E219" s="28">
        <f t="shared" si="6"/>
        <v>0</v>
      </c>
      <c r="F219" s="28"/>
      <c r="G219" s="28">
        <v>0.47038465694247111</v>
      </c>
      <c r="H219" s="28">
        <v>0.47038465694247122</v>
      </c>
      <c r="J219" s="28">
        <f t="shared" si="7"/>
        <v>0</v>
      </c>
    </row>
    <row r="220" spans="1:10" s="60" customFormat="1" ht="15.75" x14ac:dyDescent="0.25">
      <c r="A220" s="61" t="s">
        <v>126</v>
      </c>
      <c r="B220" s="62">
        <v>93.721481730756821</v>
      </c>
      <c r="C220" s="62">
        <v>93.721481730756821</v>
      </c>
      <c r="D220" s="62"/>
      <c r="E220" s="62">
        <f t="shared" si="6"/>
        <v>0</v>
      </c>
      <c r="F220" s="62"/>
      <c r="G220" s="62">
        <v>0.47038465694247111</v>
      </c>
      <c r="H220" s="62">
        <v>0.47038465694247122</v>
      </c>
      <c r="J220" s="62">
        <f t="shared" si="7"/>
        <v>0</v>
      </c>
    </row>
    <row r="221" spans="1:10" ht="15.75" x14ac:dyDescent="0.25">
      <c r="A221" s="39" t="s">
        <v>200</v>
      </c>
      <c r="B221" s="28">
        <v>93.721481730756821</v>
      </c>
      <c r="C221" s="28">
        <v>93.721481730756821</v>
      </c>
      <c r="D221" s="28"/>
      <c r="E221" s="28">
        <f t="shared" si="6"/>
        <v>0</v>
      </c>
      <c r="F221" s="28"/>
      <c r="G221" s="28">
        <v>0.47038465694247111</v>
      </c>
      <c r="H221" s="28">
        <v>0.47038465694247122</v>
      </c>
      <c r="J221" s="28">
        <f t="shared" si="7"/>
        <v>0</v>
      </c>
    </row>
    <row r="222" spans="1:10" s="60" customFormat="1" ht="15.75" x14ac:dyDescent="0.25">
      <c r="A222" s="64" t="s">
        <v>133</v>
      </c>
      <c r="B222" s="62">
        <v>100</v>
      </c>
      <c r="C222" s="62">
        <v>100</v>
      </c>
      <c r="D222" s="62"/>
      <c r="E222" s="62">
        <f t="shared" si="6"/>
        <v>0</v>
      </c>
      <c r="F222" s="62"/>
      <c r="G222" s="62">
        <v>1.3454922344583253</v>
      </c>
      <c r="H222" s="62">
        <v>1.3454922344583256</v>
      </c>
      <c r="J222" s="62">
        <f t="shared" si="7"/>
        <v>0</v>
      </c>
    </row>
    <row r="223" spans="1:10" ht="15.75" x14ac:dyDescent="0.25">
      <c r="A223" s="38" t="s">
        <v>186</v>
      </c>
      <c r="B223" s="28">
        <v>100</v>
      </c>
      <c r="C223" s="28">
        <v>100</v>
      </c>
      <c r="D223" s="28"/>
      <c r="E223" s="28">
        <f t="shared" si="6"/>
        <v>0</v>
      </c>
      <c r="F223" s="28"/>
      <c r="G223" s="28">
        <v>1.3454922344583253</v>
      </c>
      <c r="H223" s="28">
        <v>1.3454922344583256</v>
      </c>
      <c r="J223" s="28">
        <f t="shared" si="7"/>
        <v>0</v>
      </c>
    </row>
    <row r="224" spans="1:10" s="60" customFormat="1" ht="15.75" x14ac:dyDescent="0.25">
      <c r="A224" s="67" t="s">
        <v>133</v>
      </c>
      <c r="B224" s="62">
        <v>100</v>
      </c>
      <c r="C224" s="62">
        <v>100</v>
      </c>
      <c r="D224" s="62"/>
      <c r="E224" s="62">
        <f t="shared" si="6"/>
        <v>0</v>
      </c>
      <c r="F224" s="62"/>
      <c r="G224" s="62">
        <v>1.3454922344583253</v>
      </c>
      <c r="H224" s="62">
        <v>1.3454922344583256</v>
      </c>
      <c r="J224" s="62">
        <f t="shared" si="7"/>
        <v>0</v>
      </c>
    </row>
    <row r="225" spans="1:10" ht="6.75" customHeight="1" x14ac:dyDescent="0.25">
      <c r="A225" s="47"/>
      <c r="B225" s="46"/>
      <c r="C225" s="46"/>
      <c r="D225" s="46"/>
      <c r="E225" s="46"/>
      <c r="F225" s="46"/>
      <c r="G225" s="46"/>
      <c r="H225" s="46"/>
      <c r="I225" s="31"/>
      <c r="J225" s="46"/>
    </row>
    <row r="226" spans="1:10" x14ac:dyDescent="0.25">
      <c r="A226" s="139" t="s">
        <v>54</v>
      </c>
      <c r="B226" s="140"/>
      <c r="C226" s="140"/>
    </row>
    <row r="227" spans="1:10" x14ac:dyDescent="0.25">
      <c r="A227" s="23"/>
      <c r="B227" s="8"/>
      <c r="C227" s="8"/>
    </row>
  </sheetData>
  <mergeCells count="4">
    <mergeCell ref="A3:A4"/>
    <mergeCell ref="G3:H3"/>
    <mergeCell ref="A226:C226"/>
    <mergeCell ref="B3:C3"/>
  </mergeCells>
  <pageMargins left="0.7" right="0.7" top="0.75" bottom="0.75" header="0.3" footer="0.3"/>
  <pageSetup scale="7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98"/>
  <sheetViews>
    <sheetView workbookViewId="0">
      <pane xSplit="1" ySplit="4" topLeftCell="B50" activePane="bottomRight" state="frozen"/>
      <selection sqref="A1:XFD1048576"/>
      <selection pane="topRight" sqref="A1:XFD1048576"/>
      <selection pane="bottomLeft" sqref="A1:XFD1048576"/>
      <selection pane="bottomRight" activeCell="J12" sqref="J12"/>
    </sheetView>
  </sheetViews>
  <sheetFormatPr defaultRowHeight="15" x14ac:dyDescent="0.25"/>
  <cols>
    <col min="1" max="1" width="53.85546875" bestFit="1" customWidth="1"/>
    <col min="2" max="3" width="9.7109375" bestFit="1" customWidth="1"/>
    <col min="4" max="4" width="1.85546875" customWidth="1"/>
    <col min="5" max="5" width="10.7109375" customWidth="1"/>
    <col min="6" max="6" width="1.85546875" customWidth="1"/>
    <col min="7" max="8" width="9.7109375" bestFit="1" customWidth="1"/>
    <col min="9" max="9" width="11.7109375" customWidth="1"/>
    <col min="10" max="10" width="26.7109375" customWidth="1"/>
  </cols>
  <sheetData>
    <row r="1" spans="1:16" ht="15.75" x14ac:dyDescent="0.25">
      <c r="A1" s="127" t="s">
        <v>261</v>
      </c>
      <c r="B1" s="85"/>
      <c r="C1" s="85"/>
      <c r="D1" s="44"/>
      <c r="E1" s="44"/>
      <c r="F1" s="44"/>
      <c r="G1" s="44"/>
      <c r="H1" s="44"/>
      <c r="I1" s="44"/>
    </row>
    <row r="2" spans="1:16" ht="6" customHeight="1" x14ac:dyDescent="0.25">
      <c r="A2" s="31"/>
      <c r="B2" s="31"/>
      <c r="C2" s="31"/>
      <c r="D2" s="31"/>
      <c r="E2" s="31"/>
      <c r="F2" s="31"/>
      <c r="G2" s="31"/>
      <c r="H2" s="31"/>
      <c r="I2" s="31"/>
    </row>
    <row r="3" spans="1:16" ht="60" customHeight="1" x14ac:dyDescent="0.25">
      <c r="A3" s="144"/>
      <c r="B3" s="143" t="s">
        <v>242</v>
      </c>
      <c r="C3" s="143"/>
      <c r="D3" s="31"/>
      <c r="E3" s="48" t="s">
        <v>243</v>
      </c>
      <c r="F3" s="44"/>
      <c r="G3" s="146" t="s">
        <v>244</v>
      </c>
      <c r="H3" s="146"/>
      <c r="I3" s="134" t="s">
        <v>245</v>
      </c>
    </row>
    <row r="4" spans="1:16" ht="30" x14ac:dyDescent="0.25">
      <c r="A4" s="145"/>
      <c r="B4" s="89">
        <v>42463</v>
      </c>
      <c r="C4" s="128">
        <v>42493</v>
      </c>
      <c r="D4" s="90"/>
      <c r="E4" s="91" t="s">
        <v>262</v>
      </c>
      <c r="F4" s="90"/>
      <c r="G4" s="89">
        <v>42463</v>
      </c>
      <c r="H4" s="128">
        <v>42493</v>
      </c>
      <c r="I4" s="91" t="s">
        <v>262</v>
      </c>
    </row>
    <row r="5" spans="1:16" ht="15.75" x14ac:dyDescent="0.25">
      <c r="A5" s="49" t="s">
        <v>38</v>
      </c>
      <c r="B5" s="124"/>
      <c r="C5" s="124"/>
      <c r="D5" s="124"/>
      <c r="E5" s="124"/>
      <c r="F5" s="124"/>
      <c r="G5" s="28"/>
      <c r="H5" s="28"/>
    </row>
    <row r="6" spans="1:16" ht="7.5" customHeight="1" x14ac:dyDescent="0.25">
      <c r="A6" s="50"/>
      <c r="B6" s="124"/>
      <c r="C6" s="124"/>
      <c r="D6" s="124"/>
      <c r="E6" s="124"/>
      <c r="F6" s="124"/>
      <c r="G6" s="28"/>
      <c r="H6" s="28"/>
    </row>
    <row r="7" spans="1:16" ht="15.75" x14ac:dyDescent="0.25">
      <c r="A7" s="42" t="s">
        <v>241</v>
      </c>
      <c r="B7" s="1">
        <v>105.86893022730047</v>
      </c>
      <c r="C7" s="1">
        <v>105.93595093311723</v>
      </c>
      <c r="D7" s="99"/>
      <c r="E7" s="102">
        <f>((C7/B7-1)*100)</f>
        <v>6.3305358496457131E-2</v>
      </c>
      <c r="F7" s="99"/>
      <c r="G7" s="1">
        <v>105.86893022730047</v>
      </c>
      <c r="H7" s="1">
        <v>105.93595093311723</v>
      </c>
      <c r="I7" s="102">
        <f>H7-G7</f>
        <v>6.7020705816759119E-2</v>
      </c>
      <c r="J7" s="1"/>
      <c r="K7" s="1"/>
      <c r="L7" s="1"/>
      <c r="N7" s="1"/>
      <c r="P7" s="1"/>
    </row>
    <row r="8" spans="1:16" x14ac:dyDescent="0.25">
      <c r="A8" s="15" t="s">
        <v>0</v>
      </c>
      <c r="B8" s="1">
        <v>103.89913498881545</v>
      </c>
      <c r="C8" s="1">
        <v>105.23052338553575</v>
      </c>
      <c r="D8" s="124"/>
      <c r="E8" s="99">
        <f>((C8/B8-1)*100)</f>
        <v>1.2814239472384692</v>
      </c>
      <c r="F8" s="124"/>
      <c r="G8" s="1">
        <v>8.9834661526373552</v>
      </c>
      <c r="H8" s="1">
        <v>9.0985824392093146</v>
      </c>
      <c r="I8" s="126">
        <f t="shared" ref="I8:I23" si="0">H8-G8</f>
        <v>0.11511628657195949</v>
      </c>
      <c r="K8" s="1"/>
      <c r="L8" s="1"/>
      <c r="N8" s="1"/>
      <c r="P8" s="1"/>
    </row>
    <row r="9" spans="1:16" x14ac:dyDescent="0.25">
      <c r="A9" s="15" t="s">
        <v>246</v>
      </c>
      <c r="B9" s="1">
        <v>115.42697574160088</v>
      </c>
      <c r="C9" s="1">
        <v>116.09722470552043</v>
      </c>
      <c r="D9" s="124"/>
      <c r="E9" s="124">
        <f t="shared" ref="E9:E23" si="1">((C9/B9-1)*100)</f>
        <v>0.5806692583023132</v>
      </c>
      <c r="F9" s="124"/>
      <c r="G9" s="1">
        <v>13.482330637334602</v>
      </c>
      <c r="H9" s="1">
        <v>13.560618386648279</v>
      </c>
      <c r="I9" s="126">
        <f t="shared" si="0"/>
        <v>7.8287749313677324E-2</v>
      </c>
      <c r="K9" s="1"/>
      <c r="L9" s="1"/>
      <c r="N9" s="1"/>
      <c r="P9" s="1"/>
    </row>
    <row r="10" spans="1:16" x14ac:dyDescent="0.25">
      <c r="A10" s="43" t="s">
        <v>22</v>
      </c>
      <c r="B10" s="1">
        <v>106.05536508120319</v>
      </c>
      <c r="C10" s="1">
        <v>106.00271740670937</v>
      </c>
      <c r="D10" s="28"/>
      <c r="E10" s="28">
        <f t="shared" si="1"/>
        <v>-4.9641688992829724E-2</v>
      </c>
      <c r="F10" s="28"/>
      <c r="G10" s="1">
        <v>96.885464074663119</v>
      </c>
      <c r="H10" s="1">
        <v>96.837368493907917</v>
      </c>
      <c r="I10" s="126">
        <f t="shared" si="0"/>
        <v>-4.809558075520215E-2</v>
      </c>
      <c r="J10" s="1"/>
      <c r="K10" s="1"/>
      <c r="L10" s="1"/>
      <c r="M10" s="125"/>
      <c r="N10" s="1"/>
      <c r="O10" s="1"/>
      <c r="P10" s="1"/>
    </row>
    <row r="11" spans="1:16" x14ac:dyDescent="0.25">
      <c r="A11" s="43" t="s">
        <v>23</v>
      </c>
      <c r="B11" s="1">
        <v>104.94593922446937</v>
      </c>
      <c r="C11" s="1">
        <v>104.89985575796824</v>
      </c>
      <c r="D11" s="28"/>
      <c r="E11" s="28">
        <f t="shared" si="1"/>
        <v>-4.3911624253090142E-2</v>
      </c>
      <c r="F11" s="28"/>
      <c r="G11" s="1">
        <v>20.76770911296105</v>
      </c>
      <c r="H11" s="1">
        <v>20.758589674569393</v>
      </c>
      <c r="I11" s="126">
        <f t="shared" si="0"/>
        <v>-9.1194383916572974E-3</v>
      </c>
      <c r="J11" s="1"/>
      <c r="K11" s="1"/>
      <c r="L11" s="1"/>
      <c r="M11" s="125"/>
      <c r="N11" s="1"/>
      <c r="O11" s="1"/>
      <c r="P11" s="1"/>
    </row>
    <row r="12" spans="1:16" x14ac:dyDescent="0.25">
      <c r="A12" s="43" t="s">
        <v>24</v>
      </c>
      <c r="B12" s="1">
        <v>106.36214175920425</v>
      </c>
      <c r="C12" s="1">
        <v>106.3076789603292</v>
      </c>
      <c r="D12" s="28"/>
      <c r="E12" s="28">
        <f t="shared" si="1"/>
        <v>-5.1205060347836451E-2</v>
      </c>
      <c r="F12" s="28"/>
      <c r="G12" s="1">
        <v>76.117754961702062</v>
      </c>
      <c r="H12" s="1">
        <v>76.07877881933851</v>
      </c>
      <c r="I12" s="126">
        <f t="shared" si="0"/>
        <v>-3.8976142363551958E-2</v>
      </c>
      <c r="J12" s="1"/>
      <c r="K12" s="1"/>
      <c r="L12" s="1"/>
      <c r="M12" s="125"/>
      <c r="N12" s="1"/>
      <c r="O12" s="1"/>
      <c r="P12" s="1"/>
    </row>
    <row r="13" spans="1:16" x14ac:dyDescent="0.25">
      <c r="A13" s="43" t="s">
        <v>248</v>
      </c>
      <c r="B13" s="1">
        <v>105.49817801600669</v>
      </c>
      <c r="C13" s="1">
        <v>105.55739620953277</v>
      </c>
      <c r="D13" s="28"/>
      <c r="E13" s="28">
        <f t="shared" si="1"/>
        <v>5.6131958522631642E-2</v>
      </c>
      <c r="F13" s="28"/>
      <c r="G13" s="1">
        <v>103.12007599976489</v>
      </c>
      <c r="H13" s="1">
        <v>103.1779593180536</v>
      </c>
      <c r="I13" s="126">
        <f t="shared" si="0"/>
        <v>5.7883318288702412E-2</v>
      </c>
      <c r="J13" s="1"/>
      <c r="K13" s="1"/>
      <c r="L13" s="1"/>
      <c r="M13" s="125"/>
      <c r="N13" s="1"/>
      <c r="O13" s="1"/>
      <c r="P13" s="1"/>
    </row>
    <row r="14" spans="1:16" x14ac:dyDescent="0.25">
      <c r="A14" s="43" t="s">
        <v>25</v>
      </c>
      <c r="B14" s="1">
        <v>106.07084280435059</v>
      </c>
      <c r="C14" s="1">
        <v>106.13037269545613</v>
      </c>
      <c r="D14" s="28"/>
      <c r="E14" s="28">
        <f t="shared" si="1"/>
        <v>5.6122766192534534E-2</v>
      </c>
      <c r="F14" s="28"/>
      <c r="G14" s="1">
        <v>101.94435488604547</v>
      </c>
      <c r="H14" s="1">
        <v>102.00156887798467</v>
      </c>
      <c r="I14" s="126">
        <f t="shared" si="0"/>
        <v>5.7213991939192965E-2</v>
      </c>
      <c r="J14" s="1"/>
      <c r="K14" s="1"/>
      <c r="L14" s="1"/>
      <c r="M14" s="125"/>
      <c r="N14" s="1"/>
      <c r="O14" s="1"/>
      <c r="P14" s="1"/>
    </row>
    <row r="15" spans="1:16" x14ac:dyDescent="0.25">
      <c r="A15" s="43" t="s">
        <v>26</v>
      </c>
      <c r="B15" s="1">
        <v>105.42720829743789</v>
      </c>
      <c r="C15" s="1">
        <v>105.43017744031279</v>
      </c>
      <c r="D15" s="28"/>
      <c r="E15" s="28">
        <f t="shared" si="1"/>
        <v>2.8162965925560002E-3</v>
      </c>
      <c r="F15" s="28"/>
      <c r="G15" s="1">
        <v>80.872716944808417</v>
      </c>
      <c r="H15" s="1">
        <v>80.874994560380046</v>
      </c>
      <c r="I15" s="126">
        <f t="shared" si="0"/>
        <v>2.2776155716286439E-3</v>
      </c>
      <c r="J15" s="1"/>
      <c r="K15" s="1"/>
      <c r="L15" s="1"/>
      <c r="M15" s="125"/>
      <c r="N15" s="1"/>
      <c r="O15" s="1"/>
      <c r="P15" s="1"/>
    </row>
    <row r="16" spans="1:16" x14ac:dyDescent="0.25">
      <c r="A16" s="43" t="s">
        <v>27</v>
      </c>
      <c r="B16" s="1">
        <v>106.82744912680509</v>
      </c>
      <c r="C16" s="1">
        <v>106.97526324863578</v>
      </c>
      <c r="D16" s="28"/>
      <c r="E16" s="28">
        <f t="shared" si="1"/>
        <v>0.13836717345485638</v>
      </c>
      <c r="F16" s="28"/>
      <c r="G16" s="1">
        <v>97.518328993987808</v>
      </c>
      <c r="H16" s="1">
        <v>97.65326234941719</v>
      </c>
      <c r="I16" s="126">
        <f t="shared" si="0"/>
        <v>0.13493335542938212</v>
      </c>
      <c r="J16" s="1"/>
      <c r="K16" s="1"/>
      <c r="L16" s="1"/>
      <c r="M16" s="125"/>
      <c r="N16" s="1"/>
      <c r="O16" s="1"/>
      <c r="P16" s="1"/>
    </row>
    <row r="17" spans="1:16" x14ac:dyDescent="0.25">
      <c r="A17" s="43" t="s">
        <v>28</v>
      </c>
      <c r="B17" s="1">
        <v>104.72396703178845</v>
      </c>
      <c r="C17" s="1">
        <v>104.79156100878203</v>
      </c>
      <c r="D17" s="28"/>
      <c r="E17" s="28">
        <f t="shared" si="1"/>
        <v>6.4544897323326467E-2</v>
      </c>
      <c r="F17" s="28"/>
      <c r="G17" s="1">
        <v>99.048212159944242</v>
      </c>
      <c r="H17" s="1">
        <v>99.11214272678346</v>
      </c>
      <c r="I17" s="126">
        <f t="shared" si="0"/>
        <v>6.3930566839218272E-2</v>
      </c>
      <c r="J17" s="1"/>
      <c r="K17" s="1"/>
      <c r="L17" s="1"/>
      <c r="M17" s="125"/>
      <c r="N17" s="1"/>
      <c r="O17" s="1"/>
      <c r="P17" s="1"/>
    </row>
    <row r="18" spans="1:16" x14ac:dyDescent="0.25">
      <c r="A18" s="43" t="s">
        <v>29</v>
      </c>
      <c r="B18" s="1">
        <v>106.10668927932491</v>
      </c>
      <c r="C18" s="1">
        <v>106.23087219750937</v>
      </c>
      <c r="D18" s="28"/>
      <c r="E18" s="28">
        <f t="shared" si="1"/>
        <v>0.11703589945921689</v>
      </c>
      <c r="F18" s="28"/>
      <c r="G18" s="1">
        <v>100.33674300924021</v>
      </c>
      <c r="H18" s="1">
        <v>100.45417301890917</v>
      </c>
      <c r="I18" s="126">
        <f t="shared" si="0"/>
        <v>0.11743000966896489</v>
      </c>
      <c r="J18" s="1"/>
      <c r="K18" s="1"/>
      <c r="L18" s="1"/>
      <c r="M18" s="125"/>
      <c r="N18" s="1"/>
      <c r="O18" s="1"/>
      <c r="P18" s="1"/>
    </row>
    <row r="19" spans="1:16" x14ac:dyDescent="0.25">
      <c r="A19" s="43" t="s">
        <v>30</v>
      </c>
      <c r="B19" s="1">
        <v>106.14257348530209</v>
      </c>
      <c r="C19" s="1">
        <v>106.23040597875827</v>
      </c>
      <c r="D19" s="28"/>
      <c r="E19" s="28">
        <f t="shared" si="1"/>
        <v>8.2749542028337508E-2</v>
      </c>
      <c r="F19" s="28"/>
      <c r="G19" s="1">
        <v>101.09970720260277</v>
      </c>
      <c r="H19" s="1">
        <v>101.18336674730492</v>
      </c>
      <c r="I19" s="126">
        <f t="shared" si="0"/>
        <v>8.3659544702143762E-2</v>
      </c>
      <c r="J19" s="1"/>
      <c r="K19" s="1"/>
      <c r="L19" s="1"/>
      <c r="M19" s="125"/>
      <c r="N19" s="1"/>
      <c r="O19" s="1"/>
      <c r="P19" s="1"/>
    </row>
    <row r="20" spans="1:16" x14ac:dyDescent="0.25">
      <c r="A20" s="43" t="s">
        <v>31</v>
      </c>
      <c r="B20" s="1">
        <v>106.24625521165046</v>
      </c>
      <c r="C20" s="1">
        <v>106.30590689060095</v>
      </c>
      <c r="D20" s="28"/>
      <c r="E20" s="28">
        <f t="shared" si="1"/>
        <v>5.6144735484231489E-2</v>
      </c>
      <c r="F20" s="28"/>
      <c r="G20" s="1">
        <v>100.82429694877472</v>
      </c>
      <c r="H20" s="1">
        <v>100.88090448360046</v>
      </c>
      <c r="I20" s="126">
        <f t="shared" si="0"/>
        <v>5.660753482574421E-2</v>
      </c>
      <c r="J20" s="1"/>
      <c r="K20" s="1"/>
      <c r="L20" s="1"/>
      <c r="M20" s="125"/>
      <c r="N20" s="1"/>
      <c r="O20" s="1"/>
      <c r="P20" s="1"/>
    </row>
    <row r="21" spans="1:16" x14ac:dyDescent="0.25">
      <c r="A21" s="43" t="s">
        <v>32</v>
      </c>
      <c r="B21" s="1">
        <v>105.38182043099209</v>
      </c>
      <c r="C21" s="1">
        <v>105.45055845044935</v>
      </c>
      <c r="D21" s="28"/>
      <c r="E21" s="28">
        <f t="shared" si="1"/>
        <v>6.5227587809868481E-2</v>
      </c>
      <c r="F21" s="28"/>
      <c r="G21" s="1">
        <v>102.74901781145483</v>
      </c>
      <c r="H21" s="1">
        <v>102.81603851727158</v>
      </c>
      <c r="I21" s="126">
        <f t="shared" si="0"/>
        <v>6.7020705816744908E-2</v>
      </c>
      <c r="J21" s="1"/>
      <c r="K21" s="1"/>
      <c r="L21" s="1"/>
      <c r="M21" s="125"/>
      <c r="N21" s="1"/>
      <c r="O21" s="1"/>
      <c r="P21" s="1"/>
    </row>
    <row r="22" spans="1:16" x14ac:dyDescent="0.25">
      <c r="A22" s="43" t="s">
        <v>33</v>
      </c>
      <c r="B22" s="1">
        <v>105.31498199122706</v>
      </c>
      <c r="C22" s="1">
        <v>105.38409284950545</v>
      </c>
      <c r="D22" s="28"/>
      <c r="E22" s="28">
        <f t="shared" si="1"/>
        <v>6.5623007260406929E-2</v>
      </c>
      <c r="F22" s="28"/>
      <c r="G22" s="1">
        <v>102.12989104688938</v>
      </c>
      <c r="H22" s="1">
        <v>102.19691175270614</v>
      </c>
      <c r="I22" s="126">
        <f t="shared" si="0"/>
        <v>6.7020705816759119E-2</v>
      </c>
      <c r="J22" s="1"/>
      <c r="K22" s="1"/>
      <c r="L22" s="1"/>
      <c r="M22" s="125"/>
      <c r="N22" s="1"/>
      <c r="O22" s="1"/>
      <c r="P22" s="1"/>
    </row>
    <row r="23" spans="1:16" x14ac:dyDescent="0.25">
      <c r="A23" s="43" t="s">
        <v>34</v>
      </c>
      <c r="B23" s="1">
        <v>106.44071589899141</v>
      </c>
      <c r="C23" s="1">
        <v>106.51422090295152</v>
      </c>
      <c r="D23" s="28"/>
      <c r="E23" s="28">
        <f t="shared" si="1"/>
        <v>6.9057224333080036E-2</v>
      </c>
      <c r="F23" s="28"/>
      <c r="G23" s="1">
        <v>98.797132535090327</v>
      </c>
      <c r="H23" s="1">
        <v>98.865359092539748</v>
      </c>
      <c r="I23" s="126">
        <f t="shared" si="0"/>
        <v>6.8226557449420966E-2</v>
      </c>
      <c r="J23" s="1"/>
      <c r="K23" s="1"/>
      <c r="L23" s="1"/>
      <c r="M23" s="125"/>
      <c r="N23" s="1"/>
      <c r="O23" s="1"/>
      <c r="P23" s="1"/>
    </row>
    <row r="24" spans="1:16" ht="7.5" customHeight="1" x14ac:dyDescent="0.25">
      <c r="A24" s="15"/>
      <c r="B24" s="28"/>
      <c r="C24" s="28"/>
      <c r="D24" s="28"/>
      <c r="E24" s="28"/>
      <c r="F24" s="28"/>
      <c r="G24" s="28"/>
      <c r="H24" s="28"/>
    </row>
    <row r="25" spans="1:16" ht="15.75" x14ac:dyDescent="0.25">
      <c r="A25" s="16" t="s">
        <v>36</v>
      </c>
      <c r="B25" s="28"/>
      <c r="C25" s="28"/>
      <c r="D25" s="28"/>
      <c r="E25" s="28"/>
      <c r="F25" s="28"/>
      <c r="G25" s="28"/>
      <c r="H25" s="28"/>
    </row>
    <row r="26" spans="1:16" ht="7.5" customHeight="1" x14ac:dyDescent="0.25">
      <c r="A26" s="50"/>
      <c r="B26" s="28"/>
      <c r="C26" s="28"/>
      <c r="D26" s="28"/>
      <c r="E26" s="28"/>
      <c r="F26" s="28"/>
      <c r="G26" s="28"/>
      <c r="H26" s="28"/>
    </row>
    <row r="27" spans="1:16" ht="15.75" x14ac:dyDescent="0.25">
      <c r="A27" s="42" t="s">
        <v>241</v>
      </c>
      <c r="B27" s="1">
        <v>107.64143873197617</v>
      </c>
      <c r="C27" s="1">
        <v>107.70207649008842</v>
      </c>
      <c r="E27" s="40">
        <f>((C27/B27-1)*100)</f>
        <v>5.6333098875827048E-2</v>
      </c>
      <c r="G27" s="1">
        <v>107.64143873197617</v>
      </c>
      <c r="H27" s="1">
        <v>107.70207649008842</v>
      </c>
      <c r="I27" s="40">
        <f>H27-G27</f>
        <v>6.063775811225014E-2</v>
      </c>
      <c r="K27" s="1"/>
      <c r="L27" s="1"/>
      <c r="N27" s="1"/>
      <c r="P27" s="1"/>
    </row>
    <row r="28" spans="1:16" x14ac:dyDescent="0.25">
      <c r="A28" s="15" t="s">
        <v>0</v>
      </c>
      <c r="B28" s="1">
        <v>103.73489000571679</v>
      </c>
      <c r="C28" s="1">
        <v>103.30150683961087</v>
      </c>
      <c r="D28" s="28"/>
      <c r="E28" s="28">
        <f t="shared" ref="E28:E43" si="2">((C28/B28-1)*100)</f>
        <v>-0.41777955910691222</v>
      </c>
      <c r="F28" s="28"/>
      <c r="G28" s="1">
        <v>7.9283771770590565</v>
      </c>
      <c r="H28" s="1">
        <v>7.8952540378444063</v>
      </c>
      <c r="I28" s="126">
        <f t="shared" ref="I28:I43" si="3">H28-G28</f>
        <v>-3.3123139214650266E-2</v>
      </c>
      <c r="K28" s="1"/>
      <c r="L28" s="1"/>
      <c r="N28" s="1"/>
      <c r="P28" s="1"/>
    </row>
    <row r="29" spans="1:16" x14ac:dyDescent="0.25">
      <c r="A29" s="15" t="s">
        <v>246</v>
      </c>
      <c r="B29" s="1">
        <v>116.38315404414334</v>
      </c>
      <c r="C29" s="1">
        <v>117.09028079278616</v>
      </c>
      <c r="D29" s="28"/>
      <c r="E29" s="28">
        <f t="shared" si="2"/>
        <v>0.60758513931888913</v>
      </c>
      <c r="F29" s="28"/>
      <c r="G29" s="1">
        <v>27.949568019301783</v>
      </c>
      <c r="H29" s="1">
        <v>28.119385441090888</v>
      </c>
      <c r="I29" s="126">
        <f t="shared" si="3"/>
        <v>0.16981742178910508</v>
      </c>
      <c r="K29" s="1"/>
      <c r="L29" s="1"/>
      <c r="N29" s="1"/>
      <c r="P29" s="1"/>
    </row>
    <row r="30" spans="1:16" x14ac:dyDescent="0.25">
      <c r="A30" s="43" t="s">
        <v>22</v>
      </c>
      <c r="B30" s="1">
        <v>107.9647214697347</v>
      </c>
      <c r="C30" s="1">
        <v>108.06624146126633</v>
      </c>
      <c r="D30" s="124"/>
      <c r="E30" s="124">
        <f t="shared" si="2"/>
        <v>9.4030707577097417E-2</v>
      </c>
      <c r="F30" s="124"/>
      <c r="G30" s="1">
        <v>99.713061554917118</v>
      </c>
      <c r="H30" s="1">
        <v>99.806822452244006</v>
      </c>
      <c r="I30" s="126">
        <f t="shared" si="3"/>
        <v>9.3760897326887971E-2</v>
      </c>
      <c r="J30" s="1"/>
      <c r="K30" s="1"/>
      <c r="L30" s="1"/>
      <c r="N30" s="1"/>
      <c r="P30" s="1"/>
    </row>
    <row r="31" spans="1:16" x14ac:dyDescent="0.25">
      <c r="A31" s="43" t="s">
        <v>23</v>
      </c>
      <c r="B31" s="1">
        <v>106.00768822007677</v>
      </c>
      <c r="C31" s="1">
        <v>106.12175314844168</v>
      </c>
      <c r="D31" s="124"/>
      <c r="E31" s="124">
        <f t="shared" si="2"/>
        <v>0.10760061867221005</v>
      </c>
      <c r="F31" s="124"/>
      <c r="G31" s="1">
        <v>17.110902561997428</v>
      </c>
      <c r="H31" s="1">
        <v>17.129313999014535</v>
      </c>
      <c r="I31" s="126">
        <f t="shared" si="3"/>
        <v>1.8411437017107346E-2</v>
      </c>
      <c r="J31" s="1"/>
      <c r="K31" s="1"/>
      <c r="L31" s="1"/>
      <c r="N31" s="1"/>
      <c r="P31" s="1"/>
    </row>
    <row r="32" spans="1:16" x14ac:dyDescent="0.25">
      <c r="A32" s="43" t="s">
        <v>24</v>
      </c>
      <c r="B32" s="1">
        <v>108.37918683851372</v>
      </c>
      <c r="C32" s="1">
        <v>108.47805003212342</v>
      </c>
      <c r="D32" s="124"/>
      <c r="E32" s="124">
        <f t="shared" si="2"/>
        <v>9.1219722617963406E-2</v>
      </c>
      <c r="F32" s="124"/>
      <c r="G32" s="1">
        <v>82.602158992919684</v>
      </c>
      <c r="H32" s="1">
        <v>82.677508453229464</v>
      </c>
      <c r="I32" s="126">
        <f t="shared" si="3"/>
        <v>7.5349460309780625E-2</v>
      </c>
      <c r="J32" s="1"/>
      <c r="K32" s="1"/>
      <c r="L32" s="1"/>
      <c r="N32" s="1"/>
      <c r="P32" s="1"/>
    </row>
    <row r="33" spans="1:16" x14ac:dyDescent="0.25">
      <c r="A33" s="43" t="s">
        <v>248</v>
      </c>
      <c r="B33" s="1">
        <v>107.49389610147016</v>
      </c>
      <c r="C33" s="1">
        <v>107.55365378820797</v>
      </c>
      <c r="D33" s="124"/>
      <c r="E33" s="124">
        <f t="shared" si="2"/>
        <v>5.5591702324564451E-2</v>
      </c>
      <c r="F33" s="124"/>
      <c r="G33" s="1">
        <v>106.14471180361639</v>
      </c>
      <c r="H33" s="1">
        <v>106.20371945583554</v>
      </c>
      <c r="I33" s="126">
        <f t="shared" si="3"/>
        <v>5.9007652219150941E-2</v>
      </c>
      <c r="J33" s="1"/>
      <c r="K33" s="1"/>
      <c r="L33" s="1"/>
      <c r="N33" s="1"/>
      <c r="P33" s="1"/>
    </row>
    <row r="34" spans="1:16" x14ac:dyDescent="0.25">
      <c r="A34" s="43" t="s">
        <v>25</v>
      </c>
      <c r="B34" s="1">
        <v>107.96734477795715</v>
      </c>
      <c r="C34" s="1">
        <v>108.03998198314736</v>
      </c>
      <c r="D34" s="124"/>
      <c r="E34" s="124">
        <f t="shared" si="2"/>
        <v>6.7277013563304955E-2</v>
      </c>
      <c r="F34" s="124"/>
      <c r="G34" s="1">
        <v>104.37717717447914</v>
      </c>
      <c r="H34" s="1">
        <v>104.44739902212382</v>
      </c>
      <c r="I34" s="126">
        <f t="shared" si="3"/>
        <v>7.022184764467454E-2</v>
      </c>
      <c r="J34" s="1"/>
      <c r="K34" s="1"/>
      <c r="L34" s="1"/>
      <c r="N34" s="1"/>
      <c r="P34" s="1"/>
    </row>
    <row r="35" spans="1:16" x14ac:dyDescent="0.25">
      <c r="A35" s="43" t="s">
        <v>26</v>
      </c>
      <c r="B35" s="1">
        <v>105.98570938755719</v>
      </c>
      <c r="C35" s="1">
        <v>105.82213627996305</v>
      </c>
      <c r="D35" s="124"/>
      <c r="E35" s="124">
        <f t="shared" si="2"/>
        <v>-0.15433505945222636</v>
      </c>
      <c r="F35" s="124"/>
      <c r="G35" s="1">
        <v>70.74197143821678</v>
      </c>
      <c r="H35" s="1">
        <v>70.632791774539925</v>
      </c>
      <c r="I35" s="126">
        <f t="shared" si="3"/>
        <v>-0.10917966367685494</v>
      </c>
      <c r="J35" s="1"/>
      <c r="K35" s="1"/>
      <c r="L35" s="1"/>
      <c r="N35" s="1"/>
      <c r="P35" s="1"/>
    </row>
    <row r="36" spans="1:16" x14ac:dyDescent="0.25">
      <c r="A36" s="43" t="s">
        <v>27</v>
      </c>
      <c r="B36" s="1">
        <v>108.69768840421639</v>
      </c>
      <c r="C36" s="1">
        <v>108.86465542268334</v>
      </c>
      <c r="D36" s="124"/>
      <c r="E36" s="124">
        <f t="shared" si="2"/>
        <v>0.15360677942481971</v>
      </c>
      <c r="F36" s="124"/>
      <c r="G36" s="1">
        <v>100.67717199049531</v>
      </c>
      <c r="H36" s="1">
        <v>100.8318189520059</v>
      </c>
      <c r="I36" s="126">
        <f t="shared" si="3"/>
        <v>0.15464696151059343</v>
      </c>
      <c r="J36" s="1"/>
      <c r="K36" s="1"/>
      <c r="L36" s="1"/>
      <c r="N36" s="1"/>
      <c r="P36" s="1"/>
    </row>
    <row r="37" spans="1:16" x14ac:dyDescent="0.25">
      <c r="A37" s="43" t="s">
        <v>28</v>
      </c>
      <c r="B37" s="1">
        <v>106.91945423701888</v>
      </c>
      <c r="C37" s="1">
        <v>106.98219012401347</v>
      </c>
      <c r="D37" s="124"/>
      <c r="E37" s="124">
        <f t="shared" si="2"/>
        <v>5.8675839155997167E-2</v>
      </c>
      <c r="F37" s="124"/>
      <c r="G37" s="1">
        <v>103.34365726077054</v>
      </c>
      <c r="H37" s="1">
        <v>103.40429501888279</v>
      </c>
      <c r="I37" s="126">
        <f t="shared" si="3"/>
        <v>6.063775811225014E-2</v>
      </c>
      <c r="J37" s="1"/>
      <c r="K37" s="1"/>
      <c r="L37" s="1"/>
      <c r="N37" s="1"/>
      <c r="P37" s="1"/>
    </row>
    <row r="38" spans="1:16" x14ac:dyDescent="0.25">
      <c r="A38" s="43" t="s">
        <v>29</v>
      </c>
      <c r="B38" s="1">
        <v>107.65265205784229</v>
      </c>
      <c r="C38" s="1">
        <v>107.71649779789132</v>
      </c>
      <c r="D38" s="124"/>
      <c r="E38" s="124">
        <f t="shared" si="2"/>
        <v>5.9307168777156249E-2</v>
      </c>
      <c r="F38" s="124"/>
      <c r="G38" s="1">
        <v>102.24336816502436</v>
      </c>
      <c r="H38" s="1">
        <v>102.30400581194546</v>
      </c>
      <c r="I38" s="126">
        <f t="shared" si="3"/>
        <v>6.0637646921094301E-2</v>
      </c>
      <c r="J38" s="1"/>
      <c r="K38" s="1"/>
      <c r="L38" s="1"/>
      <c r="N38" s="1"/>
      <c r="P38" s="1"/>
    </row>
    <row r="39" spans="1:16" x14ac:dyDescent="0.25">
      <c r="A39" s="43" t="s">
        <v>30</v>
      </c>
      <c r="B39" s="1">
        <v>108.2608998385677</v>
      </c>
      <c r="C39" s="1">
        <v>108.32469543635898</v>
      </c>
      <c r="D39" s="124"/>
      <c r="E39" s="124">
        <f>((C39/B39-1)*100)</f>
        <v>5.8927644132289458E-2</v>
      </c>
      <c r="F39" s="124"/>
      <c r="G39" s="1">
        <v>102.90205726894602</v>
      </c>
      <c r="H39" s="1">
        <v>102.96269502705827</v>
      </c>
      <c r="I39" s="126">
        <f t="shared" si="3"/>
        <v>6.063775811225014E-2</v>
      </c>
      <c r="J39" s="1"/>
      <c r="K39" s="1"/>
      <c r="L39" s="1"/>
      <c r="N39" s="1"/>
      <c r="P39" s="1"/>
    </row>
    <row r="40" spans="1:16" x14ac:dyDescent="0.25">
      <c r="A40" s="43" t="s">
        <v>31</v>
      </c>
      <c r="B40" s="1">
        <v>107.98259868667019</v>
      </c>
      <c r="C40" s="1">
        <v>108.03770055173754</v>
      </c>
      <c r="D40" s="124"/>
      <c r="E40" s="124">
        <f t="shared" si="2"/>
        <v>5.1028467306335479E-2</v>
      </c>
      <c r="F40" s="124"/>
      <c r="G40" s="1">
        <v>103.79719558524488</v>
      </c>
      <c r="H40" s="1">
        <v>103.85016170325899</v>
      </c>
      <c r="I40" s="126">
        <f t="shared" si="3"/>
        <v>5.2966118014111885E-2</v>
      </c>
      <c r="J40" s="1"/>
      <c r="K40" s="1"/>
      <c r="L40" s="1"/>
      <c r="N40" s="1"/>
      <c r="P40" s="1"/>
    </row>
    <row r="41" spans="1:16" x14ac:dyDescent="0.25">
      <c r="A41" s="43" t="s">
        <v>32</v>
      </c>
      <c r="B41" s="1">
        <v>107.06067130135447</v>
      </c>
      <c r="C41" s="1">
        <v>107.12327968797017</v>
      </c>
      <c r="D41" s="124"/>
      <c r="E41" s="124">
        <f t="shared" si="2"/>
        <v>5.8479351805540425E-2</v>
      </c>
      <c r="F41" s="124"/>
      <c r="G41" s="1">
        <v>103.69088616761415</v>
      </c>
      <c r="H41" s="1">
        <v>103.75152392572642</v>
      </c>
      <c r="I41" s="126">
        <f t="shared" si="3"/>
        <v>6.0637758112264351E-2</v>
      </c>
      <c r="J41" s="1"/>
      <c r="K41" s="1"/>
      <c r="L41" s="1"/>
      <c r="N41" s="1"/>
      <c r="P41" s="1"/>
    </row>
    <row r="42" spans="1:16" x14ac:dyDescent="0.25">
      <c r="A42" s="43" t="s">
        <v>33</v>
      </c>
      <c r="B42" s="1">
        <v>106.70251132760016</v>
      </c>
      <c r="C42" s="1">
        <v>106.7657361153496</v>
      </c>
      <c r="D42" s="124"/>
      <c r="E42" s="124">
        <f t="shared" si="2"/>
        <v>5.9253326808139661E-2</v>
      </c>
      <c r="F42" s="124"/>
      <c r="G42" s="1">
        <v>102.33646172910503</v>
      </c>
      <c r="H42" s="1">
        <v>102.39709948721729</v>
      </c>
      <c r="I42" s="126">
        <f t="shared" si="3"/>
        <v>6.0637758112264351E-2</v>
      </c>
      <c r="J42" s="1"/>
      <c r="K42" s="1"/>
      <c r="L42" s="1"/>
      <c r="N42" s="1"/>
      <c r="P42" s="1"/>
    </row>
    <row r="43" spans="1:16" x14ac:dyDescent="0.25">
      <c r="A43" s="43" t="s">
        <v>34</v>
      </c>
      <c r="B43" s="1">
        <v>108.31426036998155</v>
      </c>
      <c r="C43" s="1">
        <v>108.37935047583976</v>
      </c>
      <c r="D43" s="124"/>
      <c r="E43" s="124">
        <f t="shared" si="2"/>
        <v>6.0093754632006835E-2</v>
      </c>
      <c r="F43" s="124"/>
      <c r="G43" s="1">
        <v>101.19900847530553</v>
      </c>
      <c r="H43" s="1">
        <v>101.25982275914872</v>
      </c>
      <c r="I43" s="126">
        <f t="shared" si="3"/>
        <v>6.081428384318599E-2</v>
      </c>
      <c r="J43" s="1"/>
      <c r="K43" s="1"/>
      <c r="L43" s="1"/>
      <c r="N43" s="1"/>
      <c r="P43" s="1"/>
    </row>
    <row r="44" spans="1:16" ht="7.5" customHeight="1" x14ac:dyDescent="0.25">
      <c r="A44" s="15"/>
      <c r="B44" s="124"/>
      <c r="C44" s="124"/>
      <c r="D44" s="124"/>
      <c r="E44" s="124"/>
      <c r="F44" s="124"/>
      <c r="G44" s="124"/>
      <c r="H44" s="124"/>
    </row>
    <row r="45" spans="1:16" ht="15.75" x14ac:dyDescent="0.25">
      <c r="A45" s="16" t="s">
        <v>37</v>
      </c>
      <c r="B45" s="124"/>
      <c r="C45" s="124"/>
      <c r="D45" s="124"/>
      <c r="E45" s="124"/>
      <c r="F45" s="124"/>
      <c r="G45" s="124"/>
      <c r="H45" s="124"/>
    </row>
    <row r="46" spans="1:16" ht="7.5" customHeight="1" x14ac:dyDescent="0.25">
      <c r="A46" s="50"/>
      <c r="B46" s="124"/>
      <c r="C46" s="124"/>
      <c r="D46" s="124"/>
      <c r="E46" s="124"/>
      <c r="F46" s="124"/>
      <c r="G46" s="124"/>
      <c r="H46" s="124"/>
    </row>
    <row r="47" spans="1:16" ht="15.75" x14ac:dyDescent="0.25">
      <c r="A47" s="42" t="s">
        <v>241</v>
      </c>
      <c r="B47" s="1">
        <v>104.35285683036282</v>
      </c>
      <c r="C47" s="1">
        <v>104.42533704014436</v>
      </c>
      <c r="E47" s="40">
        <f>((C47/B47-1)*100)</f>
        <v>6.945685243611166E-2</v>
      </c>
      <c r="G47" s="1">
        <v>104.35285683036282</v>
      </c>
      <c r="H47" s="1">
        <v>104.42533704014436</v>
      </c>
      <c r="I47" s="40">
        <f>H47-G47</f>
        <v>7.2480209781531357E-2</v>
      </c>
      <c r="K47" s="1"/>
      <c r="L47" s="1"/>
      <c r="N47" s="1"/>
      <c r="P47" s="1"/>
    </row>
    <row r="48" spans="1:16" x14ac:dyDescent="0.25">
      <c r="A48" s="15" t="s">
        <v>0</v>
      </c>
      <c r="B48" s="1">
        <v>104.01210173274985</v>
      </c>
      <c r="C48" s="1">
        <v>106.55728974440626</v>
      </c>
      <c r="D48" s="28"/>
      <c r="E48" s="126">
        <f t="shared" ref="E48:E63" si="4">((C48/B48-1)*100)</f>
        <v>2.4470114239168561</v>
      </c>
      <c r="F48" s="28"/>
      <c r="G48" s="1">
        <v>9.8859116546233885</v>
      </c>
      <c r="H48" s="1">
        <v>10.127821042170352</v>
      </c>
      <c r="I48" s="126">
        <f t="shared" ref="I48:I63" si="5">H48-G48</f>
        <v>0.24190938754696312</v>
      </c>
      <c r="K48" s="1"/>
      <c r="L48" s="1"/>
      <c r="N48" s="1"/>
      <c r="P48" s="1"/>
    </row>
    <row r="49" spans="1:16" x14ac:dyDescent="0.25">
      <c r="A49" s="15" t="s">
        <v>246</v>
      </c>
      <c r="B49" s="1">
        <v>98.048558859712301</v>
      </c>
      <c r="C49" s="1">
        <v>98.048558859712344</v>
      </c>
      <c r="D49" s="28"/>
      <c r="E49" s="126">
        <f t="shared" si="4"/>
        <v>4.4408920985006262E-14</v>
      </c>
      <c r="F49" s="28"/>
      <c r="G49" s="1">
        <v>1.1081199274138442</v>
      </c>
      <c r="H49" s="1">
        <v>1.1081199274138445</v>
      </c>
      <c r="I49" s="126">
        <f t="shared" si="5"/>
        <v>0</v>
      </c>
      <c r="K49" s="1"/>
      <c r="L49" s="1"/>
      <c r="N49" s="1"/>
      <c r="P49" s="1"/>
    </row>
    <row r="50" spans="1:16" x14ac:dyDescent="0.25">
      <c r="A50" s="43" t="s">
        <v>22</v>
      </c>
      <c r="B50" s="1">
        <v>104.38864575147036</v>
      </c>
      <c r="C50" s="1">
        <v>104.20142171892842</v>
      </c>
      <c r="D50" s="28"/>
      <c r="E50" s="126">
        <f t="shared" si="4"/>
        <v>-0.1793528704143732</v>
      </c>
      <c r="F50" s="28"/>
      <c r="G50" s="1">
        <v>94.466945175739454</v>
      </c>
      <c r="H50" s="1">
        <v>94.297515997973989</v>
      </c>
      <c r="I50" s="126">
        <f t="shared" si="5"/>
        <v>-0.16942917776546551</v>
      </c>
      <c r="J50" s="1"/>
      <c r="K50" s="1"/>
      <c r="L50" s="1"/>
      <c r="M50" s="1"/>
      <c r="N50" s="1"/>
      <c r="P50" s="1"/>
    </row>
    <row r="51" spans="1:16" x14ac:dyDescent="0.25">
      <c r="A51" s="43" t="s">
        <v>23</v>
      </c>
      <c r="B51" s="1">
        <v>104.30608164012531</v>
      </c>
      <c r="C51" s="1">
        <v>104.16348556518334</v>
      </c>
      <c r="D51" s="28"/>
      <c r="E51" s="126">
        <f t="shared" si="4"/>
        <v>-0.13670926248956494</v>
      </c>
      <c r="F51" s="28"/>
      <c r="G51" s="1">
        <v>23.895472457982621</v>
      </c>
      <c r="H51" s="1">
        <v>23.862805133816916</v>
      </c>
      <c r="I51" s="126">
        <f t="shared" si="5"/>
        <v>-3.2667324165704059E-2</v>
      </c>
      <c r="J51" s="1"/>
      <c r="K51" s="1"/>
      <c r="L51" s="1"/>
      <c r="M51" s="1"/>
      <c r="N51" s="1"/>
      <c r="P51" s="1"/>
    </row>
    <row r="52" spans="1:16" x14ac:dyDescent="0.25">
      <c r="A52" s="43" t="s">
        <v>24</v>
      </c>
      <c r="B52" s="1">
        <v>104.41663155622564</v>
      </c>
      <c r="C52" s="1">
        <v>104.21428049951209</v>
      </c>
      <c r="D52" s="28"/>
      <c r="E52" s="126">
        <f t="shared" si="4"/>
        <v>-0.1937919790149456</v>
      </c>
      <c r="F52" s="28"/>
      <c r="G52" s="1">
        <v>70.571472717756819</v>
      </c>
      <c r="H52" s="1">
        <v>70.434710864157083</v>
      </c>
      <c r="I52" s="126">
        <f t="shared" si="5"/>
        <v>-0.13676185359973658</v>
      </c>
      <c r="J52" s="1"/>
      <c r="K52" s="1"/>
      <c r="L52" s="1"/>
      <c r="M52" s="1"/>
      <c r="N52" s="1"/>
      <c r="P52" s="1"/>
    </row>
    <row r="53" spans="1:16" x14ac:dyDescent="0.25">
      <c r="A53" s="43" t="s">
        <v>248</v>
      </c>
      <c r="B53" s="1">
        <v>103.7585326627987</v>
      </c>
      <c r="C53" s="1">
        <v>103.81728058606681</v>
      </c>
      <c r="D53" s="28"/>
      <c r="E53" s="126">
        <f t="shared" si="4"/>
        <v>5.6619847795102984E-2</v>
      </c>
      <c r="F53" s="28"/>
      <c r="G53" s="1">
        <v>100.53302501211198</v>
      </c>
      <c r="H53" s="1">
        <v>100.58994665785765</v>
      </c>
      <c r="I53" s="126">
        <f t="shared" si="5"/>
        <v>5.6921645745674709E-2</v>
      </c>
      <c r="J53" s="1"/>
      <c r="K53" s="1"/>
      <c r="L53" s="1"/>
      <c r="M53" s="1"/>
      <c r="N53" s="1"/>
      <c r="P53" s="1"/>
    </row>
    <row r="54" spans="1:16" x14ac:dyDescent="0.25">
      <c r="A54" s="43" t="s">
        <v>25</v>
      </c>
      <c r="B54" s="1">
        <v>104.43093022010832</v>
      </c>
      <c r="C54" s="1">
        <v>104.47912616608107</v>
      </c>
      <c r="D54" s="28"/>
      <c r="E54" s="126">
        <f t="shared" si="4"/>
        <v>4.6151026205709655E-2</v>
      </c>
      <c r="F54" s="28"/>
      <c r="G54" s="1">
        <v>99.863497648270965</v>
      </c>
      <c r="H54" s="1">
        <v>99.909585677240557</v>
      </c>
      <c r="I54" s="126">
        <f t="shared" si="5"/>
        <v>4.6088028969592187E-2</v>
      </c>
      <c r="J54" s="1"/>
      <c r="K54" s="1"/>
      <c r="L54" s="1"/>
      <c r="M54" s="1"/>
      <c r="N54" s="1"/>
      <c r="P54" s="1"/>
    </row>
    <row r="55" spans="1:16" x14ac:dyDescent="0.25">
      <c r="A55" s="43" t="s">
        <v>26</v>
      </c>
      <c r="B55" s="1">
        <v>105.05310787189029</v>
      </c>
      <c r="C55" s="1">
        <v>105.16763190315201</v>
      </c>
      <c r="D55" s="28"/>
      <c r="E55" s="126">
        <f t="shared" si="4"/>
        <v>0.10901536716207971</v>
      </c>
      <c r="F55" s="28"/>
      <c r="G55" s="1">
        <v>89.537811477881149</v>
      </c>
      <c r="H55" s="1">
        <v>89.635421451812661</v>
      </c>
      <c r="I55" s="126">
        <f t="shared" si="5"/>
        <v>9.7609973931511718E-2</v>
      </c>
      <c r="J55" s="1"/>
      <c r="K55" s="1"/>
      <c r="L55" s="1"/>
      <c r="M55" s="1"/>
      <c r="N55" s="1"/>
      <c r="P55" s="1"/>
    </row>
    <row r="56" spans="1:16" x14ac:dyDescent="0.25">
      <c r="A56" s="43" t="s">
        <v>27</v>
      </c>
      <c r="B56" s="1">
        <v>105.18381619129244</v>
      </c>
      <c r="C56" s="1">
        <v>105.31479806491723</v>
      </c>
      <c r="D56" s="28"/>
      <c r="E56" s="126">
        <f t="shared" si="4"/>
        <v>0.12452664142417191</v>
      </c>
      <c r="F56" s="28"/>
      <c r="G56" s="1">
        <v>94.816487045430165</v>
      </c>
      <c r="H56" s="1">
        <v>94.934558832264216</v>
      </c>
      <c r="I56" s="126">
        <f t="shared" si="5"/>
        <v>0.11807178683405084</v>
      </c>
      <c r="J56" s="1"/>
      <c r="K56" s="1"/>
      <c r="L56" s="1"/>
      <c r="M56" s="1"/>
      <c r="N56" s="1"/>
      <c r="P56" s="1"/>
    </row>
    <row r="57" spans="1:16" x14ac:dyDescent="0.25">
      <c r="A57" s="43" t="s">
        <v>28</v>
      </c>
      <c r="B57" s="1">
        <v>102.76819732912422</v>
      </c>
      <c r="C57" s="1">
        <v>102.84011895840848</v>
      </c>
      <c r="D57" s="28"/>
      <c r="E57" s="126">
        <f t="shared" si="4"/>
        <v>6.9984325066951847E-2</v>
      </c>
      <c r="F57" s="28"/>
      <c r="G57" s="1">
        <v>95.374204374824672</v>
      </c>
      <c r="H57" s="1">
        <v>95.440951368044367</v>
      </c>
      <c r="I57" s="126">
        <f t="shared" si="5"/>
        <v>6.6746993219695128E-2</v>
      </c>
      <c r="J57" s="1"/>
      <c r="K57" s="1"/>
      <c r="L57" s="1"/>
      <c r="M57" s="1"/>
      <c r="N57" s="1"/>
      <c r="P57" s="1"/>
    </row>
    <row r="58" spans="1:16" x14ac:dyDescent="0.25">
      <c r="A58" s="43" t="s">
        <v>29</v>
      </c>
      <c r="B58" s="1">
        <v>104.77362843511277</v>
      </c>
      <c r="C58" s="1">
        <v>104.94983920981502</v>
      </c>
      <c r="D58" s="28"/>
      <c r="E58" s="126">
        <f t="shared" si="4"/>
        <v>0.16818237311633233</v>
      </c>
      <c r="F58" s="28"/>
      <c r="G58" s="1">
        <v>98.705956093977818</v>
      </c>
      <c r="H58" s="1">
        <v>98.871962113343855</v>
      </c>
      <c r="I58" s="126">
        <f t="shared" si="5"/>
        <v>0.16600601936603709</v>
      </c>
      <c r="J58" s="1"/>
      <c r="K58" s="1"/>
      <c r="L58" s="1"/>
      <c r="M58" s="1"/>
      <c r="N58" s="1"/>
      <c r="P58" s="1"/>
    </row>
    <row r="59" spans="1:16" x14ac:dyDescent="0.25">
      <c r="A59" s="43" t="s">
        <v>30</v>
      </c>
      <c r="B59" s="1">
        <v>104.33772023704958</v>
      </c>
      <c r="C59" s="1">
        <v>104.44603261036555</v>
      </c>
      <c r="D59" s="28"/>
      <c r="E59" s="126">
        <f t="shared" si="4"/>
        <v>0.10380941146681533</v>
      </c>
      <c r="F59" s="28"/>
      <c r="G59" s="1">
        <v>99.558109528829249</v>
      </c>
      <c r="H59" s="1">
        <v>99.661460216398623</v>
      </c>
      <c r="I59" s="126">
        <f t="shared" si="5"/>
        <v>0.1033506875693746</v>
      </c>
      <c r="J59" s="1"/>
      <c r="K59" s="1"/>
      <c r="L59" s="1"/>
      <c r="M59" s="1"/>
      <c r="N59" s="1"/>
      <c r="P59" s="1"/>
    </row>
    <row r="60" spans="1:16" x14ac:dyDescent="0.25">
      <c r="A60" s="43" t="s">
        <v>31</v>
      </c>
      <c r="B60" s="1">
        <v>104.72508318714119</v>
      </c>
      <c r="C60" s="1">
        <v>104.78872085716738</v>
      </c>
      <c r="D60" s="28"/>
      <c r="E60" s="126">
        <f t="shared" si="4"/>
        <v>6.0766406757073455E-2</v>
      </c>
      <c r="F60" s="28"/>
      <c r="G60" s="1">
        <v>98.281498128540363</v>
      </c>
      <c r="H60" s="1">
        <v>98.341220263460087</v>
      </c>
      <c r="I60" s="126">
        <f t="shared" si="5"/>
        <v>5.9722134919724112E-2</v>
      </c>
      <c r="J60" s="1"/>
      <c r="K60" s="1"/>
      <c r="L60" s="1"/>
      <c r="M60" s="1"/>
      <c r="N60" s="1"/>
      <c r="P60" s="1"/>
    </row>
    <row r="61" spans="1:16" x14ac:dyDescent="0.25">
      <c r="A61" s="43" t="s">
        <v>32</v>
      </c>
      <c r="B61" s="1">
        <v>103.96349353235949</v>
      </c>
      <c r="C61" s="1">
        <v>104.03740998862222</v>
      </c>
      <c r="D61" s="28"/>
      <c r="E61" s="126">
        <f t="shared" si="4"/>
        <v>7.1098472888198039E-2</v>
      </c>
      <c r="F61" s="28"/>
      <c r="G61" s="1">
        <v>101.94341289930702</v>
      </c>
      <c r="H61" s="1">
        <v>102.01589310908855</v>
      </c>
      <c r="I61" s="126">
        <f t="shared" si="5"/>
        <v>7.2480209781531357E-2</v>
      </c>
      <c r="J61" s="1"/>
      <c r="K61" s="1"/>
      <c r="L61" s="1"/>
      <c r="M61" s="1"/>
      <c r="N61" s="1"/>
      <c r="P61" s="1"/>
    </row>
    <row r="62" spans="1:16" x14ac:dyDescent="0.25">
      <c r="A62" s="43" t="s">
        <v>33</v>
      </c>
      <c r="B62" s="1">
        <v>104.15220239604744</v>
      </c>
      <c r="C62" s="1">
        <v>104.22624590874075</v>
      </c>
      <c r="D62" s="28"/>
      <c r="E62" s="126">
        <f t="shared" si="4"/>
        <v>7.1091643757803524E-2</v>
      </c>
      <c r="F62" s="28"/>
      <c r="G62" s="1">
        <v>101.95320567975681</v>
      </c>
      <c r="H62" s="1">
        <v>102.02568588953835</v>
      </c>
      <c r="I62" s="126">
        <f t="shared" si="5"/>
        <v>7.2480209781545568E-2</v>
      </c>
      <c r="J62" s="1"/>
      <c r="K62" s="1"/>
      <c r="L62" s="1"/>
      <c r="M62" s="1"/>
      <c r="N62" s="1"/>
      <c r="P62" s="1"/>
    </row>
    <row r="63" spans="1:16" x14ac:dyDescent="0.25">
      <c r="A63" s="43" t="s">
        <v>34</v>
      </c>
      <c r="B63" s="1">
        <v>104.818509535891</v>
      </c>
      <c r="C63" s="1">
        <v>104.8993005698638</v>
      </c>
      <c r="D63" s="28"/>
      <c r="E63" s="126">
        <f t="shared" si="4"/>
        <v>7.7077068096587098E-2</v>
      </c>
      <c r="F63" s="28"/>
      <c r="G63" s="1">
        <v>96.742744527304026</v>
      </c>
      <c r="H63" s="1">
        <v>96.81731099838187</v>
      </c>
      <c r="I63" s="126">
        <f t="shared" si="5"/>
        <v>7.4566471077844199E-2</v>
      </c>
      <c r="J63" s="1"/>
      <c r="K63" s="1"/>
      <c r="L63" s="1"/>
      <c r="M63" s="1"/>
      <c r="N63" s="1"/>
      <c r="P63" s="1"/>
    </row>
    <row r="64" spans="1:16" ht="8.25" customHeight="1" x14ac:dyDescent="0.25">
      <c r="A64" s="51"/>
      <c r="B64" s="52"/>
      <c r="C64" s="52"/>
      <c r="D64" s="52"/>
      <c r="E64" s="52"/>
      <c r="F64" s="52"/>
      <c r="G64" s="52"/>
      <c r="H64" s="52"/>
      <c r="I64" s="52"/>
    </row>
    <row r="65" spans="1:7" x14ac:dyDescent="0.25">
      <c r="G65" s="123"/>
    </row>
    <row r="66" spans="1:7" x14ac:dyDescent="0.25">
      <c r="A66" s="139" t="s">
        <v>54</v>
      </c>
      <c r="B66" s="140"/>
      <c r="C66" s="140"/>
      <c r="D66" s="140"/>
      <c r="G66" s="123"/>
    </row>
    <row r="67" spans="1:7" x14ac:dyDescent="0.25">
      <c r="A67" s="23"/>
      <c r="B67" s="8"/>
      <c r="C67" s="8"/>
      <c r="D67" s="8"/>
      <c r="G67" s="123"/>
    </row>
    <row r="68" spans="1:7" x14ac:dyDescent="0.25">
      <c r="G68" s="123"/>
    </row>
    <row r="69" spans="1:7" x14ac:dyDescent="0.25">
      <c r="G69" s="123"/>
    </row>
    <row r="70" spans="1:7" x14ac:dyDescent="0.25">
      <c r="G70" s="123"/>
    </row>
    <row r="71" spans="1:7" x14ac:dyDescent="0.25">
      <c r="G71" s="123"/>
    </row>
    <row r="72" spans="1:7" x14ac:dyDescent="0.25">
      <c r="G72" s="123"/>
    </row>
    <row r="73" spans="1:7" x14ac:dyDescent="0.25">
      <c r="G73" s="123"/>
    </row>
    <row r="74" spans="1:7" x14ac:dyDescent="0.25">
      <c r="G74" s="123"/>
    </row>
    <row r="75" spans="1:7" x14ac:dyDescent="0.25">
      <c r="G75" s="123"/>
    </row>
    <row r="76" spans="1:7" x14ac:dyDescent="0.25">
      <c r="G76" s="123"/>
    </row>
    <row r="77" spans="1:7" x14ac:dyDescent="0.25">
      <c r="G77" s="123"/>
    </row>
    <row r="78" spans="1:7" x14ac:dyDescent="0.25">
      <c r="G78" s="123"/>
    </row>
    <row r="79" spans="1:7" x14ac:dyDescent="0.25">
      <c r="G79" s="123"/>
    </row>
    <row r="80" spans="1:7" x14ac:dyDescent="0.25">
      <c r="G80" s="123"/>
    </row>
    <row r="81" spans="7:7" x14ac:dyDescent="0.25">
      <c r="G81" s="123"/>
    </row>
    <row r="82" spans="7:7" x14ac:dyDescent="0.25">
      <c r="G82" s="123"/>
    </row>
    <row r="83" spans="7:7" x14ac:dyDescent="0.25">
      <c r="G83" s="123"/>
    </row>
    <row r="84" spans="7:7" x14ac:dyDescent="0.25">
      <c r="G84" s="123"/>
    </row>
    <row r="85" spans="7:7" x14ac:dyDescent="0.25">
      <c r="G85" s="123"/>
    </row>
    <row r="86" spans="7:7" x14ac:dyDescent="0.25">
      <c r="G86" s="123"/>
    </row>
    <row r="87" spans="7:7" x14ac:dyDescent="0.25">
      <c r="G87" s="123"/>
    </row>
    <row r="88" spans="7:7" x14ac:dyDescent="0.25">
      <c r="G88" s="123"/>
    </row>
    <row r="89" spans="7:7" x14ac:dyDescent="0.25">
      <c r="G89" s="123"/>
    </row>
    <row r="90" spans="7:7" x14ac:dyDescent="0.25">
      <c r="G90" s="123"/>
    </row>
    <row r="91" spans="7:7" x14ac:dyDescent="0.25">
      <c r="G91" s="123"/>
    </row>
    <row r="92" spans="7:7" x14ac:dyDescent="0.25">
      <c r="G92" s="123"/>
    </row>
    <row r="93" spans="7:7" x14ac:dyDescent="0.25">
      <c r="G93" s="123"/>
    </row>
    <row r="94" spans="7:7" x14ac:dyDescent="0.25">
      <c r="G94" s="123"/>
    </row>
    <row r="95" spans="7:7" x14ac:dyDescent="0.25">
      <c r="G95" s="123"/>
    </row>
    <row r="96" spans="7:7" x14ac:dyDescent="0.25">
      <c r="G96" s="123"/>
    </row>
    <row r="97" spans="7:7" x14ac:dyDescent="0.25">
      <c r="G97" s="123"/>
    </row>
    <row r="98" spans="7:7" x14ac:dyDescent="0.25">
      <c r="G98" s="123"/>
    </row>
    <row r="99" spans="7:7" x14ac:dyDescent="0.25">
      <c r="G99" s="123"/>
    </row>
    <row r="100" spans="7:7" x14ac:dyDescent="0.25">
      <c r="G100" s="123"/>
    </row>
    <row r="101" spans="7:7" x14ac:dyDescent="0.25">
      <c r="G101" s="123"/>
    </row>
    <row r="102" spans="7:7" x14ac:dyDescent="0.25">
      <c r="G102" s="123"/>
    </row>
    <row r="103" spans="7:7" x14ac:dyDescent="0.25">
      <c r="G103" s="123"/>
    </row>
    <row r="104" spans="7:7" x14ac:dyDescent="0.25">
      <c r="G104" s="123"/>
    </row>
    <row r="105" spans="7:7" x14ac:dyDescent="0.25">
      <c r="G105" s="123"/>
    </row>
    <row r="106" spans="7:7" x14ac:dyDescent="0.25">
      <c r="G106" s="123"/>
    </row>
    <row r="107" spans="7:7" x14ac:dyDescent="0.25">
      <c r="G107" s="123"/>
    </row>
    <row r="108" spans="7:7" x14ac:dyDescent="0.25">
      <c r="G108" s="123"/>
    </row>
    <row r="109" spans="7:7" x14ac:dyDescent="0.25">
      <c r="G109" s="123"/>
    </row>
    <row r="110" spans="7:7" x14ac:dyDescent="0.25">
      <c r="G110" s="123"/>
    </row>
    <row r="111" spans="7:7" x14ac:dyDescent="0.25">
      <c r="G111" s="123"/>
    </row>
    <row r="112" spans="7:7" x14ac:dyDescent="0.25">
      <c r="G112" s="123"/>
    </row>
    <row r="113" spans="7:7" x14ac:dyDescent="0.25">
      <c r="G113" s="123"/>
    </row>
    <row r="114" spans="7:7" x14ac:dyDescent="0.25">
      <c r="G114" s="123"/>
    </row>
    <row r="115" spans="7:7" x14ac:dyDescent="0.25">
      <c r="G115" s="123"/>
    </row>
    <row r="116" spans="7:7" x14ac:dyDescent="0.25">
      <c r="G116" s="123"/>
    </row>
    <row r="117" spans="7:7" x14ac:dyDescent="0.25">
      <c r="G117" s="123"/>
    </row>
    <row r="118" spans="7:7" x14ac:dyDescent="0.25">
      <c r="G118" s="123"/>
    </row>
    <row r="119" spans="7:7" x14ac:dyDescent="0.25">
      <c r="G119" s="123"/>
    </row>
    <row r="120" spans="7:7" x14ac:dyDescent="0.25">
      <c r="G120" s="123"/>
    </row>
    <row r="121" spans="7:7" x14ac:dyDescent="0.25">
      <c r="G121" s="123"/>
    </row>
    <row r="122" spans="7:7" x14ac:dyDescent="0.25">
      <c r="G122" s="123"/>
    </row>
    <row r="123" spans="7:7" x14ac:dyDescent="0.25">
      <c r="G123" s="123"/>
    </row>
    <row r="124" spans="7:7" x14ac:dyDescent="0.25">
      <c r="G124" s="123"/>
    </row>
    <row r="125" spans="7:7" x14ac:dyDescent="0.25">
      <c r="G125" s="123"/>
    </row>
    <row r="126" spans="7:7" x14ac:dyDescent="0.25">
      <c r="G126" s="123"/>
    </row>
    <row r="127" spans="7:7" x14ac:dyDescent="0.25">
      <c r="G127" s="123"/>
    </row>
    <row r="128" spans="7:7" x14ac:dyDescent="0.25">
      <c r="G128" s="123"/>
    </row>
    <row r="129" spans="7:7" x14ac:dyDescent="0.25">
      <c r="G129" s="123"/>
    </row>
    <row r="130" spans="7:7" x14ac:dyDescent="0.25">
      <c r="G130" s="123"/>
    </row>
    <row r="131" spans="7:7" x14ac:dyDescent="0.25">
      <c r="G131" s="123"/>
    </row>
    <row r="132" spans="7:7" x14ac:dyDescent="0.25">
      <c r="G132" s="123"/>
    </row>
    <row r="133" spans="7:7" x14ac:dyDescent="0.25">
      <c r="G133" s="123"/>
    </row>
    <row r="134" spans="7:7" x14ac:dyDescent="0.25">
      <c r="G134" s="123"/>
    </row>
    <row r="135" spans="7:7" x14ac:dyDescent="0.25">
      <c r="G135" s="123"/>
    </row>
    <row r="136" spans="7:7" x14ac:dyDescent="0.25">
      <c r="G136" s="123"/>
    </row>
    <row r="137" spans="7:7" x14ac:dyDescent="0.25">
      <c r="G137" s="123"/>
    </row>
    <row r="138" spans="7:7" x14ac:dyDescent="0.25">
      <c r="G138" s="123"/>
    </row>
    <row r="139" spans="7:7" x14ac:dyDescent="0.25">
      <c r="G139" s="123"/>
    </row>
    <row r="140" spans="7:7" x14ac:dyDescent="0.25">
      <c r="G140" s="123"/>
    </row>
    <row r="141" spans="7:7" x14ac:dyDescent="0.25">
      <c r="G141" s="123"/>
    </row>
    <row r="142" spans="7:7" x14ac:dyDescent="0.25">
      <c r="G142" s="123"/>
    </row>
    <row r="143" spans="7:7" x14ac:dyDescent="0.25">
      <c r="G143" s="123"/>
    </row>
    <row r="144" spans="7:7" x14ac:dyDescent="0.25">
      <c r="G144" s="123"/>
    </row>
    <row r="145" spans="7:7" x14ac:dyDescent="0.25">
      <c r="G145" s="123"/>
    </row>
    <row r="146" spans="7:7" x14ac:dyDescent="0.25">
      <c r="G146" s="123"/>
    </row>
    <row r="147" spans="7:7" x14ac:dyDescent="0.25">
      <c r="G147" s="123"/>
    </row>
    <row r="148" spans="7:7" x14ac:dyDescent="0.25">
      <c r="G148" s="123"/>
    </row>
    <row r="149" spans="7:7" x14ac:dyDescent="0.25">
      <c r="G149" s="123"/>
    </row>
    <row r="150" spans="7:7" x14ac:dyDescent="0.25">
      <c r="G150" s="123"/>
    </row>
    <row r="151" spans="7:7" x14ac:dyDescent="0.25">
      <c r="G151" s="123"/>
    </row>
    <row r="152" spans="7:7" x14ac:dyDescent="0.25">
      <c r="G152" s="123"/>
    </row>
    <row r="153" spans="7:7" x14ac:dyDescent="0.25">
      <c r="G153" s="123"/>
    </row>
    <row r="154" spans="7:7" x14ac:dyDescent="0.25">
      <c r="G154" s="123"/>
    </row>
    <row r="155" spans="7:7" x14ac:dyDescent="0.25">
      <c r="G155" s="123"/>
    </row>
    <row r="156" spans="7:7" x14ac:dyDescent="0.25">
      <c r="G156" s="123"/>
    </row>
    <row r="157" spans="7:7" x14ac:dyDescent="0.25">
      <c r="G157" s="123"/>
    </row>
    <row r="158" spans="7:7" x14ac:dyDescent="0.25">
      <c r="G158" s="123"/>
    </row>
    <row r="159" spans="7:7" x14ac:dyDescent="0.25">
      <c r="G159" s="123"/>
    </row>
    <row r="160" spans="7:7" x14ac:dyDescent="0.25">
      <c r="G160" s="123"/>
    </row>
    <row r="161" spans="7:7" x14ac:dyDescent="0.25">
      <c r="G161" s="123"/>
    </row>
    <row r="162" spans="7:7" x14ac:dyDescent="0.25">
      <c r="G162" s="123"/>
    </row>
    <row r="163" spans="7:7" x14ac:dyDescent="0.25">
      <c r="G163" s="123"/>
    </row>
    <row r="164" spans="7:7" x14ac:dyDescent="0.25">
      <c r="G164" s="123"/>
    </row>
    <row r="165" spans="7:7" x14ac:dyDescent="0.25">
      <c r="G165" s="123"/>
    </row>
    <row r="166" spans="7:7" x14ac:dyDescent="0.25">
      <c r="G166" s="123"/>
    </row>
    <row r="167" spans="7:7" x14ac:dyDescent="0.25">
      <c r="G167" s="123"/>
    </row>
    <row r="168" spans="7:7" x14ac:dyDescent="0.25">
      <c r="G168" s="123"/>
    </row>
    <row r="169" spans="7:7" x14ac:dyDescent="0.25">
      <c r="G169" s="123"/>
    </row>
    <row r="170" spans="7:7" x14ac:dyDescent="0.25">
      <c r="G170" s="123"/>
    </row>
    <row r="171" spans="7:7" x14ac:dyDescent="0.25">
      <c r="G171" s="123"/>
    </row>
    <row r="172" spans="7:7" x14ac:dyDescent="0.25">
      <c r="G172" s="123"/>
    </row>
    <row r="173" spans="7:7" x14ac:dyDescent="0.25">
      <c r="G173" s="123"/>
    </row>
    <row r="174" spans="7:7" x14ac:dyDescent="0.25">
      <c r="G174" s="123"/>
    </row>
    <row r="175" spans="7:7" x14ac:dyDescent="0.25">
      <c r="G175" s="123"/>
    </row>
    <row r="176" spans="7:7" x14ac:dyDescent="0.25">
      <c r="G176" s="123"/>
    </row>
    <row r="177" spans="7:7" x14ac:dyDescent="0.25">
      <c r="G177" s="123"/>
    </row>
    <row r="178" spans="7:7" x14ac:dyDescent="0.25">
      <c r="G178" s="123"/>
    </row>
    <row r="179" spans="7:7" x14ac:dyDescent="0.25">
      <c r="G179" s="123"/>
    </row>
    <row r="180" spans="7:7" x14ac:dyDescent="0.25">
      <c r="G180" s="123"/>
    </row>
    <row r="181" spans="7:7" x14ac:dyDescent="0.25">
      <c r="G181" s="123"/>
    </row>
    <row r="182" spans="7:7" x14ac:dyDescent="0.25">
      <c r="G182" s="123"/>
    </row>
    <row r="183" spans="7:7" x14ac:dyDescent="0.25">
      <c r="G183" s="123"/>
    </row>
    <row r="184" spans="7:7" x14ac:dyDescent="0.25">
      <c r="G184" s="123"/>
    </row>
    <row r="185" spans="7:7" x14ac:dyDescent="0.25">
      <c r="G185" s="123"/>
    </row>
    <row r="186" spans="7:7" x14ac:dyDescent="0.25">
      <c r="G186" s="123"/>
    </row>
    <row r="187" spans="7:7" x14ac:dyDescent="0.25">
      <c r="G187" s="123"/>
    </row>
    <row r="188" spans="7:7" x14ac:dyDescent="0.25">
      <c r="G188" s="123"/>
    </row>
    <row r="189" spans="7:7" x14ac:dyDescent="0.25">
      <c r="G189" s="123"/>
    </row>
    <row r="190" spans="7:7" x14ac:dyDescent="0.25">
      <c r="G190" s="123"/>
    </row>
    <row r="191" spans="7:7" x14ac:dyDescent="0.25">
      <c r="G191" s="123"/>
    </row>
    <row r="192" spans="7:7" x14ac:dyDescent="0.25">
      <c r="G192" s="123"/>
    </row>
    <row r="193" spans="7:7" x14ac:dyDescent="0.25">
      <c r="G193" s="123"/>
    </row>
    <row r="194" spans="7:7" x14ac:dyDescent="0.25">
      <c r="G194" s="123"/>
    </row>
    <row r="195" spans="7:7" x14ac:dyDescent="0.25">
      <c r="G195" s="123"/>
    </row>
    <row r="196" spans="7:7" x14ac:dyDescent="0.25">
      <c r="G196" s="123"/>
    </row>
    <row r="197" spans="7:7" x14ac:dyDescent="0.25">
      <c r="G197" s="123"/>
    </row>
    <row r="198" spans="7:7" x14ac:dyDescent="0.25">
      <c r="G198" s="123"/>
    </row>
    <row r="199" spans="7:7" x14ac:dyDescent="0.25">
      <c r="G199" s="123"/>
    </row>
    <row r="200" spans="7:7" x14ac:dyDescent="0.25">
      <c r="G200" s="123"/>
    </row>
    <row r="201" spans="7:7" x14ac:dyDescent="0.25">
      <c r="G201" s="123"/>
    </row>
    <row r="202" spans="7:7" x14ac:dyDescent="0.25">
      <c r="G202" s="123"/>
    </row>
    <row r="203" spans="7:7" x14ac:dyDescent="0.25">
      <c r="G203" s="123"/>
    </row>
    <row r="204" spans="7:7" x14ac:dyDescent="0.25">
      <c r="G204" s="123"/>
    </row>
    <row r="205" spans="7:7" x14ac:dyDescent="0.25">
      <c r="G205" s="123"/>
    </row>
    <row r="206" spans="7:7" x14ac:dyDescent="0.25">
      <c r="G206" s="123"/>
    </row>
    <row r="207" spans="7:7" x14ac:dyDescent="0.25">
      <c r="G207" s="123"/>
    </row>
    <row r="208" spans="7:7" x14ac:dyDescent="0.25">
      <c r="G208" s="123"/>
    </row>
    <row r="209" spans="7:7" x14ac:dyDescent="0.25">
      <c r="G209" s="123"/>
    </row>
    <row r="210" spans="7:7" x14ac:dyDescent="0.25">
      <c r="G210" s="123"/>
    </row>
    <row r="211" spans="7:7" x14ac:dyDescent="0.25">
      <c r="G211" s="123"/>
    </row>
    <row r="212" spans="7:7" x14ac:dyDescent="0.25">
      <c r="G212" s="123"/>
    </row>
    <row r="213" spans="7:7" x14ac:dyDescent="0.25">
      <c r="G213" s="123"/>
    </row>
    <row r="214" spans="7:7" x14ac:dyDescent="0.25">
      <c r="G214" s="123"/>
    </row>
    <row r="215" spans="7:7" x14ac:dyDescent="0.25">
      <c r="G215" s="123"/>
    </row>
    <row r="216" spans="7:7" x14ac:dyDescent="0.25">
      <c r="G216" s="123"/>
    </row>
    <row r="217" spans="7:7" x14ac:dyDescent="0.25">
      <c r="G217" s="123"/>
    </row>
    <row r="218" spans="7:7" x14ac:dyDescent="0.25">
      <c r="G218" s="123"/>
    </row>
    <row r="219" spans="7:7" x14ac:dyDescent="0.25">
      <c r="G219" s="123"/>
    </row>
    <row r="220" spans="7:7" x14ac:dyDescent="0.25">
      <c r="G220" s="123"/>
    </row>
    <row r="221" spans="7:7" x14ac:dyDescent="0.25">
      <c r="G221" s="123"/>
    </row>
    <row r="222" spans="7:7" x14ac:dyDescent="0.25">
      <c r="G222" s="123"/>
    </row>
    <row r="223" spans="7:7" x14ac:dyDescent="0.25">
      <c r="G223" s="123"/>
    </row>
    <row r="224" spans="7:7" x14ac:dyDescent="0.25">
      <c r="G224" s="123"/>
    </row>
    <row r="225" spans="7:7" x14ac:dyDescent="0.25">
      <c r="G225" s="123"/>
    </row>
    <row r="226" spans="7:7" x14ac:dyDescent="0.25">
      <c r="G226" s="123"/>
    </row>
    <row r="227" spans="7:7" x14ac:dyDescent="0.25">
      <c r="G227" s="123"/>
    </row>
    <row r="228" spans="7:7" x14ac:dyDescent="0.25">
      <c r="G228" s="123"/>
    </row>
    <row r="229" spans="7:7" x14ac:dyDescent="0.25">
      <c r="G229" s="123"/>
    </row>
    <row r="230" spans="7:7" x14ac:dyDescent="0.25">
      <c r="G230" s="123"/>
    </row>
    <row r="231" spans="7:7" x14ac:dyDescent="0.25">
      <c r="G231" s="123"/>
    </row>
    <row r="232" spans="7:7" x14ac:dyDescent="0.25">
      <c r="G232" s="123"/>
    </row>
    <row r="233" spans="7:7" x14ac:dyDescent="0.25">
      <c r="G233" s="123"/>
    </row>
    <row r="234" spans="7:7" x14ac:dyDescent="0.25">
      <c r="G234" s="123"/>
    </row>
    <row r="235" spans="7:7" x14ac:dyDescent="0.25">
      <c r="G235" s="123"/>
    </row>
    <row r="236" spans="7:7" x14ac:dyDescent="0.25">
      <c r="G236" s="123"/>
    </row>
    <row r="237" spans="7:7" x14ac:dyDescent="0.25">
      <c r="G237" s="123"/>
    </row>
    <row r="238" spans="7:7" x14ac:dyDescent="0.25">
      <c r="G238" s="123"/>
    </row>
    <row r="239" spans="7:7" x14ac:dyDescent="0.25">
      <c r="G239" s="123"/>
    </row>
    <row r="240" spans="7:7" x14ac:dyDescent="0.25">
      <c r="G240" s="123"/>
    </row>
    <row r="241" spans="7:7" x14ac:dyDescent="0.25">
      <c r="G241" s="123"/>
    </row>
    <row r="242" spans="7:7" x14ac:dyDescent="0.25">
      <c r="G242" s="123"/>
    </row>
    <row r="243" spans="7:7" x14ac:dyDescent="0.25">
      <c r="G243" s="123"/>
    </row>
    <row r="244" spans="7:7" x14ac:dyDescent="0.25">
      <c r="G244" s="123"/>
    </row>
    <row r="245" spans="7:7" x14ac:dyDescent="0.25">
      <c r="G245" s="123"/>
    </row>
    <row r="246" spans="7:7" x14ac:dyDescent="0.25">
      <c r="G246" s="123"/>
    </row>
    <row r="247" spans="7:7" x14ac:dyDescent="0.25">
      <c r="G247" s="123"/>
    </row>
    <row r="248" spans="7:7" x14ac:dyDescent="0.25">
      <c r="G248" s="123"/>
    </row>
    <row r="249" spans="7:7" x14ac:dyDescent="0.25">
      <c r="G249" s="123"/>
    </row>
    <row r="250" spans="7:7" x14ac:dyDescent="0.25">
      <c r="G250" s="123"/>
    </row>
    <row r="251" spans="7:7" x14ac:dyDescent="0.25">
      <c r="G251" s="123"/>
    </row>
    <row r="252" spans="7:7" x14ac:dyDescent="0.25">
      <c r="G252" s="123"/>
    </row>
    <row r="253" spans="7:7" x14ac:dyDescent="0.25">
      <c r="G253" s="123"/>
    </row>
    <row r="254" spans="7:7" x14ac:dyDescent="0.25">
      <c r="G254" s="123"/>
    </row>
    <row r="255" spans="7:7" x14ac:dyDescent="0.25">
      <c r="G255" s="123"/>
    </row>
    <row r="256" spans="7:7" x14ac:dyDescent="0.25">
      <c r="G256" s="123"/>
    </row>
    <row r="257" spans="7:7" x14ac:dyDescent="0.25">
      <c r="G257" s="123"/>
    </row>
    <row r="258" spans="7:7" x14ac:dyDescent="0.25">
      <c r="G258" s="123"/>
    </row>
    <row r="259" spans="7:7" x14ac:dyDescent="0.25">
      <c r="G259" s="123"/>
    </row>
    <row r="260" spans="7:7" x14ac:dyDescent="0.25">
      <c r="G260" s="123"/>
    </row>
    <row r="261" spans="7:7" x14ac:dyDescent="0.25">
      <c r="G261" s="123"/>
    </row>
    <row r="262" spans="7:7" x14ac:dyDescent="0.25">
      <c r="G262" s="123"/>
    </row>
    <row r="263" spans="7:7" x14ac:dyDescent="0.25">
      <c r="G263" s="123"/>
    </row>
    <row r="264" spans="7:7" x14ac:dyDescent="0.25">
      <c r="G264" s="123"/>
    </row>
    <row r="265" spans="7:7" x14ac:dyDescent="0.25">
      <c r="G265" s="123"/>
    </row>
    <row r="266" spans="7:7" x14ac:dyDescent="0.25">
      <c r="G266" s="123"/>
    </row>
    <row r="267" spans="7:7" x14ac:dyDescent="0.25">
      <c r="G267" s="123"/>
    </row>
    <row r="268" spans="7:7" x14ac:dyDescent="0.25">
      <c r="G268" s="123"/>
    </row>
    <row r="269" spans="7:7" x14ac:dyDescent="0.25">
      <c r="G269" s="123"/>
    </row>
    <row r="270" spans="7:7" x14ac:dyDescent="0.25">
      <c r="G270" s="123"/>
    </row>
    <row r="271" spans="7:7" x14ac:dyDescent="0.25">
      <c r="G271" s="123"/>
    </row>
    <row r="272" spans="7:7" x14ac:dyDescent="0.25">
      <c r="G272" s="123"/>
    </row>
    <row r="273" spans="7:7" x14ac:dyDescent="0.25">
      <c r="G273" s="123"/>
    </row>
    <row r="274" spans="7:7" x14ac:dyDescent="0.25">
      <c r="G274" s="123"/>
    </row>
    <row r="275" spans="7:7" x14ac:dyDescent="0.25">
      <c r="G275" s="123"/>
    </row>
    <row r="276" spans="7:7" x14ac:dyDescent="0.25">
      <c r="G276" s="123"/>
    </row>
    <row r="277" spans="7:7" x14ac:dyDescent="0.25">
      <c r="G277" s="123"/>
    </row>
    <row r="278" spans="7:7" x14ac:dyDescent="0.25">
      <c r="G278" s="123"/>
    </row>
    <row r="279" spans="7:7" x14ac:dyDescent="0.25">
      <c r="G279" s="123"/>
    </row>
    <row r="280" spans="7:7" x14ac:dyDescent="0.25">
      <c r="G280" s="123"/>
    </row>
    <row r="281" spans="7:7" x14ac:dyDescent="0.25">
      <c r="G281" s="123"/>
    </row>
    <row r="282" spans="7:7" x14ac:dyDescent="0.25">
      <c r="G282" s="123"/>
    </row>
    <row r="283" spans="7:7" x14ac:dyDescent="0.25">
      <c r="G283" s="123"/>
    </row>
    <row r="284" spans="7:7" x14ac:dyDescent="0.25">
      <c r="G284" s="123"/>
    </row>
    <row r="285" spans="7:7" x14ac:dyDescent="0.25">
      <c r="G285" s="123"/>
    </row>
    <row r="286" spans="7:7" x14ac:dyDescent="0.25">
      <c r="G286" s="123"/>
    </row>
    <row r="287" spans="7:7" x14ac:dyDescent="0.25">
      <c r="G287" s="123"/>
    </row>
    <row r="288" spans="7:7" x14ac:dyDescent="0.25">
      <c r="G288" s="123"/>
    </row>
    <row r="289" spans="7:7" x14ac:dyDescent="0.25">
      <c r="G289" s="123"/>
    </row>
    <row r="290" spans="7:7" x14ac:dyDescent="0.25">
      <c r="G290" s="123"/>
    </row>
    <row r="291" spans="7:7" x14ac:dyDescent="0.25">
      <c r="G291" s="123"/>
    </row>
    <row r="292" spans="7:7" x14ac:dyDescent="0.25">
      <c r="G292" s="123"/>
    </row>
    <row r="293" spans="7:7" x14ac:dyDescent="0.25">
      <c r="G293" s="123"/>
    </row>
    <row r="294" spans="7:7" x14ac:dyDescent="0.25">
      <c r="G294" s="123"/>
    </row>
    <row r="295" spans="7:7" x14ac:dyDescent="0.25">
      <c r="G295" s="123"/>
    </row>
    <row r="296" spans="7:7" x14ac:dyDescent="0.25">
      <c r="G296" s="123"/>
    </row>
    <row r="297" spans="7:7" x14ac:dyDescent="0.25">
      <c r="G297" s="123"/>
    </row>
    <row r="298" spans="7:7" x14ac:dyDescent="0.25">
      <c r="G298" s="123"/>
    </row>
    <row r="299" spans="7:7" x14ac:dyDescent="0.25">
      <c r="G299" s="123"/>
    </row>
    <row r="300" spans="7:7" x14ac:dyDescent="0.25">
      <c r="G300" s="123"/>
    </row>
    <row r="301" spans="7:7" x14ac:dyDescent="0.25">
      <c r="G301" s="123"/>
    </row>
    <row r="302" spans="7:7" x14ac:dyDescent="0.25">
      <c r="G302" s="123"/>
    </row>
    <row r="303" spans="7:7" x14ac:dyDescent="0.25">
      <c r="G303" s="123"/>
    </row>
    <row r="304" spans="7:7" x14ac:dyDescent="0.25">
      <c r="G304" s="123"/>
    </row>
    <row r="305" spans="7:7" x14ac:dyDescent="0.25">
      <c r="G305" s="123"/>
    </row>
    <row r="306" spans="7:7" x14ac:dyDescent="0.25">
      <c r="G306" s="123"/>
    </row>
    <row r="307" spans="7:7" x14ac:dyDescent="0.25">
      <c r="G307" s="123"/>
    </row>
    <row r="308" spans="7:7" x14ac:dyDescent="0.25">
      <c r="G308" s="123"/>
    </row>
    <row r="309" spans="7:7" x14ac:dyDescent="0.25">
      <c r="G309" s="123"/>
    </row>
    <row r="310" spans="7:7" x14ac:dyDescent="0.25">
      <c r="G310" s="123"/>
    </row>
    <row r="311" spans="7:7" x14ac:dyDescent="0.25">
      <c r="G311" s="123"/>
    </row>
    <row r="312" spans="7:7" x14ac:dyDescent="0.25">
      <c r="G312" s="123"/>
    </row>
    <row r="313" spans="7:7" x14ac:dyDescent="0.25">
      <c r="G313" s="123"/>
    </row>
    <row r="314" spans="7:7" x14ac:dyDescent="0.25">
      <c r="G314" s="123"/>
    </row>
    <row r="315" spans="7:7" x14ac:dyDescent="0.25">
      <c r="G315" s="123"/>
    </row>
    <row r="316" spans="7:7" x14ac:dyDescent="0.25">
      <c r="G316" s="123"/>
    </row>
    <row r="317" spans="7:7" x14ac:dyDescent="0.25">
      <c r="G317" s="123"/>
    </row>
    <row r="318" spans="7:7" x14ac:dyDescent="0.25">
      <c r="G318" s="123"/>
    </row>
    <row r="319" spans="7:7" x14ac:dyDescent="0.25">
      <c r="G319" s="123"/>
    </row>
    <row r="320" spans="7:7" x14ac:dyDescent="0.25">
      <c r="G320" s="123"/>
    </row>
    <row r="321" spans="7:7" x14ac:dyDescent="0.25">
      <c r="G321" s="123"/>
    </row>
    <row r="322" spans="7:7" x14ac:dyDescent="0.25">
      <c r="G322" s="123"/>
    </row>
    <row r="323" spans="7:7" x14ac:dyDescent="0.25">
      <c r="G323" s="123"/>
    </row>
    <row r="324" spans="7:7" x14ac:dyDescent="0.25">
      <c r="G324" s="123"/>
    </row>
    <row r="325" spans="7:7" x14ac:dyDescent="0.25">
      <c r="G325" s="123"/>
    </row>
    <row r="326" spans="7:7" x14ac:dyDescent="0.25">
      <c r="G326" s="123"/>
    </row>
    <row r="327" spans="7:7" x14ac:dyDescent="0.25">
      <c r="G327" s="123"/>
    </row>
    <row r="328" spans="7:7" x14ac:dyDescent="0.25">
      <c r="G328" s="123"/>
    </row>
    <row r="329" spans="7:7" x14ac:dyDescent="0.25">
      <c r="G329" s="123"/>
    </row>
    <row r="330" spans="7:7" x14ac:dyDescent="0.25">
      <c r="G330" s="123"/>
    </row>
    <row r="331" spans="7:7" x14ac:dyDescent="0.25">
      <c r="G331" s="123"/>
    </row>
    <row r="332" spans="7:7" x14ac:dyDescent="0.25">
      <c r="G332" s="123"/>
    </row>
    <row r="333" spans="7:7" x14ac:dyDescent="0.25">
      <c r="G333" s="123"/>
    </row>
    <row r="334" spans="7:7" x14ac:dyDescent="0.25">
      <c r="G334" s="123"/>
    </row>
    <row r="335" spans="7:7" x14ac:dyDescent="0.25">
      <c r="G335" s="123"/>
    </row>
    <row r="336" spans="7:7" x14ac:dyDescent="0.25">
      <c r="G336" s="123"/>
    </row>
    <row r="337" spans="7:7" x14ac:dyDescent="0.25">
      <c r="G337" s="123"/>
    </row>
    <row r="338" spans="7:7" x14ac:dyDescent="0.25">
      <c r="G338" s="123"/>
    </row>
    <row r="339" spans="7:7" x14ac:dyDescent="0.25">
      <c r="G339" s="123"/>
    </row>
    <row r="340" spans="7:7" x14ac:dyDescent="0.25">
      <c r="G340" s="123"/>
    </row>
    <row r="341" spans="7:7" x14ac:dyDescent="0.25">
      <c r="G341" s="123"/>
    </row>
    <row r="342" spans="7:7" x14ac:dyDescent="0.25">
      <c r="G342" s="123"/>
    </row>
    <row r="343" spans="7:7" x14ac:dyDescent="0.25">
      <c r="G343" s="123"/>
    </row>
    <row r="344" spans="7:7" x14ac:dyDescent="0.25">
      <c r="G344" s="123"/>
    </row>
    <row r="345" spans="7:7" x14ac:dyDescent="0.25">
      <c r="G345" s="123"/>
    </row>
    <row r="346" spans="7:7" x14ac:dyDescent="0.25">
      <c r="G346" s="123"/>
    </row>
    <row r="347" spans="7:7" x14ac:dyDescent="0.25">
      <c r="G347" s="123"/>
    </row>
    <row r="348" spans="7:7" x14ac:dyDescent="0.25">
      <c r="G348" s="123"/>
    </row>
    <row r="349" spans="7:7" x14ac:dyDescent="0.25">
      <c r="G349" s="123"/>
    </row>
    <row r="350" spans="7:7" x14ac:dyDescent="0.25">
      <c r="G350" s="123"/>
    </row>
    <row r="351" spans="7:7" x14ac:dyDescent="0.25">
      <c r="G351" s="123"/>
    </row>
    <row r="352" spans="7:7" x14ac:dyDescent="0.25">
      <c r="G352" s="123"/>
    </row>
    <row r="353" spans="7:7" x14ac:dyDescent="0.25">
      <c r="G353" s="123"/>
    </row>
    <row r="354" spans="7:7" x14ac:dyDescent="0.25">
      <c r="G354" s="123"/>
    </row>
    <row r="355" spans="7:7" x14ac:dyDescent="0.25">
      <c r="G355" s="123"/>
    </row>
    <row r="356" spans="7:7" x14ac:dyDescent="0.25">
      <c r="G356" s="123"/>
    </row>
    <row r="357" spans="7:7" x14ac:dyDescent="0.25">
      <c r="G357" s="123"/>
    </row>
    <row r="358" spans="7:7" x14ac:dyDescent="0.25">
      <c r="G358" s="123"/>
    </row>
    <row r="359" spans="7:7" x14ac:dyDescent="0.25">
      <c r="G359" s="123"/>
    </row>
    <row r="360" spans="7:7" x14ac:dyDescent="0.25">
      <c r="G360" s="123"/>
    </row>
    <row r="361" spans="7:7" x14ac:dyDescent="0.25">
      <c r="G361" s="123"/>
    </row>
    <row r="362" spans="7:7" x14ac:dyDescent="0.25">
      <c r="G362" s="123"/>
    </row>
    <row r="363" spans="7:7" x14ac:dyDescent="0.25">
      <c r="G363" s="123"/>
    </row>
    <row r="364" spans="7:7" x14ac:dyDescent="0.25">
      <c r="G364" s="123"/>
    </row>
    <row r="365" spans="7:7" x14ac:dyDescent="0.25">
      <c r="G365" s="123"/>
    </row>
    <row r="366" spans="7:7" x14ac:dyDescent="0.25">
      <c r="G366" s="123"/>
    </row>
    <row r="367" spans="7:7" x14ac:dyDescent="0.25">
      <c r="G367" s="123"/>
    </row>
    <row r="368" spans="7:7" x14ac:dyDescent="0.25">
      <c r="G368" s="123"/>
    </row>
    <row r="369" spans="7:7" x14ac:dyDescent="0.25">
      <c r="G369" s="123"/>
    </row>
    <row r="370" spans="7:7" x14ac:dyDescent="0.25">
      <c r="G370" s="123"/>
    </row>
    <row r="371" spans="7:7" x14ac:dyDescent="0.25">
      <c r="G371" s="123"/>
    </row>
    <row r="372" spans="7:7" x14ac:dyDescent="0.25">
      <c r="G372" s="123"/>
    </row>
    <row r="373" spans="7:7" x14ac:dyDescent="0.25">
      <c r="G373" s="123"/>
    </row>
    <row r="374" spans="7:7" x14ac:dyDescent="0.25">
      <c r="G374" s="123"/>
    </row>
    <row r="375" spans="7:7" x14ac:dyDescent="0.25">
      <c r="G375" s="123"/>
    </row>
    <row r="376" spans="7:7" x14ac:dyDescent="0.25">
      <c r="G376" s="123"/>
    </row>
    <row r="377" spans="7:7" x14ac:dyDescent="0.25">
      <c r="G377" s="123"/>
    </row>
    <row r="378" spans="7:7" x14ac:dyDescent="0.25">
      <c r="G378" s="123"/>
    </row>
    <row r="379" spans="7:7" x14ac:dyDescent="0.25">
      <c r="G379" s="123"/>
    </row>
    <row r="380" spans="7:7" x14ac:dyDescent="0.25">
      <c r="G380" s="123"/>
    </row>
    <row r="381" spans="7:7" x14ac:dyDescent="0.25">
      <c r="G381" s="123"/>
    </row>
    <row r="382" spans="7:7" x14ac:dyDescent="0.25">
      <c r="G382" s="123"/>
    </row>
    <row r="383" spans="7:7" x14ac:dyDescent="0.25">
      <c r="G383" s="123"/>
    </row>
    <row r="384" spans="7:7" x14ac:dyDescent="0.25">
      <c r="G384" s="123"/>
    </row>
    <row r="385" spans="7:7" x14ac:dyDescent="0.25">
      <c r="G385" s="123"/>
    </row>
    <row r="386" spans="7:7" x14ac:dyDescent="0.25">
      <c r="G386" s="123"/>
    </row>
    <row r="387" spans="7:7" x14ac:dyDescent="0.25">
      <c r="G387" s="123"/>
    </row>
    <row r="388" spans="7:7" x14ac:dyDescent="0.25">
      <c r="G388" s="123"/>
    </row>
    <row r="389" spans="7:7" x14ac:dyDescent="0.25">
      <c r="G389" s="123"/>
    </row>
    <row r="390" spans="7:7" x14ac:dyDescent="0.25">
      <c r="G390" s="123"/>
    </row>
    <row r="391" spans="7:7" x14ac:dyDescent="0.25">
      <c r="G391" s="123"/>
    </row>
    <row r="392" spans="7:7" x14ac:dyDescent="0.25">
      <c r="G392" s="123"/>
    </row>
    <row r="393" spans="7:7" x14ac:dyDescent="0.25">
      <c r="G393" s="123"/>
    </row>
    <row r="394" spans="7:7" x14ac:dyDescent="0.25">
      <c r="G394" s="123"/>
    </row>
    <row r="395" spans="7:7" x14ac:dyDescent="0.25">
      <c r="G395" s="123"/>
    </row>
    <row r="396" spans="7:7" x14ac:dyDescent="0.25">
      <c r="G396" s="123"/>
    </row>
    <row r="397" spans="7:7" x14ac:dyDescent="0.25">
      <c r="G397" s="123"/>
    </row>
    <row r="398" spans="7:7" x14ac:dyDescent="0.25">
      <c r="G398" s="123"/>
    </row>
    <row r="399" spans="7:7" x14ac:dyDescent="0.25">
      <c r="G399" s="123"/>
    </row>
    <row r="400" spans="7:7" x14ac:dyDescent="0.25">
      <c r="G400" s="123"/>
    </row>
    <row r="401" spans="7:7" x14ac:dyDescent="0.25">
      <c r="G401" s="123"/>
    </row>
    <row r="402" spans="7:7" x14ac:dyDescent="0.25">
      <c r="G402" s="123"/>
    </row>
    <row r="403" spans="7:7" x14ac:dyDescent="0.25">
      <c r="G403" s="123"/>
    </row>
    <row r="404" spans="7:7" x14ac:dyDescent="0.25">
      <c r="G404" s="123"/>
    </row>
    <row r="405" spans="7:7" x14ac:dyDescent="0.25">
      <c r="G405" s="123"/>
    </row>
    <row r="406" spans="7:7" x14ac:dyDescent="0.25">
      <c r="G406" s="123"/>
    </row>
    <row r="407" spans="7:7" x14ac:dyDescent="0.25">
      <c r="G407" s="123"/>
    </row>
    <row r="408" spans="7:7" x14ac:dyDescent="0.25">
      <c r="G408" s="123"/>
    </row>
    <row r="409" spans="7:7" x14ac:dyDescent="0.25">
      <c r="G409" s="123"/>
    </row>
    <row r="410" spans="7:7" x14ac:dyDescent="0.25">
      <c r="G410" s="123"/>
    </row>
    <row r="411" spans="7:7" x14ac:dyDescent="0.25">
      <c r="G411" s="123"/>
    </row>
    <row r="412" spans="7:7" x14ac:dyDescent="0.25">
      <c r="G412" s="123"/>
    </row>
    <row r="413" spans="7:7" x14ac:dyDescent="0.25">
      <c r="G413" s="123"/>
    </row>
    <row r="414" spans="7:7" x14ac:dyDescent="0.25">
      <c r="G414" s="123"/>
    </row>
    <row r="415" spans="7:7" x14ac:dyDescent="0.25">
      <c r="G415" s="123"/>
    </row>
    <row r="416" spans="7:7" x14ac:dyDescent="0.25">
      <c r="G416" s="123"/>
    </row>
    <row r="417" spans="7:7" x14ac:dyDescent="0.25">
      <c r="G417" s="123"/>
    </row>
    <row r="418" spans="7:7" x14ac:dyDescent="0.25">
      <c r="G418" s="123"/>
    </row>
    <row r="419" spans="7:7" x14ac:dyDescent="0.25">
      <c r="G419" s="123"/>
    </row>
    <row r="420" spans="7:7" x14ac:dyDescent="0.25">
      <c r="G420" s="123"/>
    </row>
    <row r="421" spans="7:7" x14ac:dyDescent="0.25">
      <c r="G421" s="123"/>
    </row>
    <row r="422" spans="7:7" x14ac:dyDescent="0.25">
      <c r="G422" s="123"/>
    </row>
    <row r="423" spans="7:7" x14ac:dyDescent="0.25">
      <c r="G423" s="123"/>
    </row>
    <row r="424" spans="7:7" x14ac:dyDescent="0.25">
      <c r="G424" s="123"/>
    </row>
    <row r="425" spans="7:7" x14ac:dyDescent="0.25">
      <c r="G425" s="123"/>
    </row>
    <row r="426" spans="7:7" x14ac:dyDescent="0.25">
      <c r="G426" s="123"/>
    </row>
    <row r="427" spans="7:7" x14ac:dyDescent="0.25">
      <c r="G427" s="123"/>
    </row>
    <row r="428" spans="7:7" x14ac:dyDescent="0.25">
      <c r="G428" s="123"/>
    </row>
    <row r="429" spans="7:7" x14ac:dyDescent="0.25">
      <c r="G429" s="123"/>
    </row>
    <row r="430" spans="7:7" x14ac:dyDescent="0.25">
      <c r="G430" s="123"/>
    </row>
    <row r="431" spans="7:7" x14ac:dyDescent="0.25">
      <c r="G431" s="123"/>
    </row>
    <row r="432" spans="7:7" x14ac:dyDescent="0.25">
      <c r="G432" s="123"/>
    </row>
    <row r="433" spans="7:7" x14ac:dyDescent="0.25">
      <c r="G433" s="123"/>
    </row>
    <row r="434" spans="7:7" x14ac:dyDescent="0.25">
      <c r="G434" s="123"/>
    </row>
    <row r="435" spans="7:7" x14ac:dyDescent="0.25">
      <c r="G435" s="123"/>
    </row>
    <row r="436" spans="7:7" x14ac:dyDescent="0.25">
      <c r="G436" s="123"/>
    </row>
    <row r="437" spans="7:7" x14ac:dyDescent="0.25">
      <c r="G437" s="123"/>
    </row>
    <row r="438" spans="7:7" x14ac:dyDescent="0.25">
      <c r="G438" s="123"/>
    </row>
    <row r="439" spans="7:7" x14ac:dyDescent="0.25">
      <c r="G439" s="123"/>
    </row>
    <row r="440" spans="7:7" x14ac:dyDescent="0.25">
      <c r="G440" s="123"/>
    </row>
    <row r="441" spans="7:7" x14ac:dyDescent="0.25">
      <c r="G441" s="123"/>
    </row>
    <row r="442" spans="7:7" x14ac:dyDescent="0.25">
      <c r="G442" s="123"/>
    </row>
    <row r="443" spans="7:7" x14ac:dyDescent="0.25">
      <c r="G443" s="123"/>
    </row>
    <row r="444" spans="7:7" x14ac:dyDescent="0.25">
      <c r="G444" s="123"/>
    </row>
    <row r="445" spans="7:7" x14ac:dyDescent="0.25">
      <c r="G445" s="123"/>
    </row>
    <row r="446" spans="7:7" x14ac:dyDescent="0.25">
      <c r="G446" s="123"/>
    </row>
    <row r="447" spans="7:7" x14ac:dyDescent="0.25">
      <c r="G447" s="123"/>
    </row>
    <row r="448" spans="7:7" x14ac:dyDescent="0.25">
      <c r="G448" s="123"/>
    </row>
    <row r="449" spans="7:7" x14ac:dyDescent="0.25">
      <c r="G449" s="123"/>
    </row>
    <row r="450" spans="7:7" x14ac:dyDescent="0.25">
      <c r="G450" s="123"/>
    </row>
    <row r="451" spans="7:7" x14ac:dyDescent="0.25">
      <c r="G451" s="123"/>
    </row>
    <row r="452" spans="7:7" x14ac:dyDescent="0.25">
      <c r="G452" s="123"/>
    </row>
    <row r="453" spans="7:7" x14ac:dyDescent="0.25">
      <c r="G453" s="123"/>
    </row>
    <row r="454" spans="7:7" x14ac:dyDescent="0.25">
      <c r="G454" s="123"/>
    </row>
    <row r="455" spans="7:7" x14ac:dyDescent="0.25">
      <c r="G455" s="123"/>
    </row>
    <row r="456" spans="7:7" x14ac:dyDescent="0.25">
      <c r="G456" s="123"/>
    </row>
    <row r="457" spans="7:7" x14ac:dyDescent="0.25">
      <c r="G457" s="123"/>
    </row>
    <row r="458" spans="7:7" x14ac:dyDescent="0.25">
      <c r="G458" s="123"/>
    </row>
    <row r="459" spans="7:7" x14ac:dyDescent="0.25">
      <c r="G459" s="123"/>
    </row>
    <row r="460" spans="7:7" x14ac:dyDescent="0.25">
      <c r="G460" s="123"/>
    </row>
    <row r="461" spans="7:7" x14ac:dyDescent="0.25">
      <c r="G461" s="123"/>
    </row>
    <row r="462" spans="7:7" x14ac:dyDescent="0.25">
      <c r="G462" s="123"/>
    </row>
    <row r="463" spans="7:7" x14ac:dyDescent="0.25">
      <c r="G463" s="123"/>
    </row>
    <row r="464" spans="7:7" x14ac:dyDescent="0.25">
      <c r="G464" s="123"/>
    </row>
    <row r="465" spans="7:7" x14ac:dyDescent="0.25">
      <c r="G465" s="123"/>
    </row>
    <row r="466" spans="7:7" x14ac:dyDescent="0.25">
      <c r="G466" s="123"/>
    </row>
    <row r="467" spans="7:7" x14ac:dyDescent="0.25">
      <c r="G467" s="123"/>
    </row>
    <row r="468" spans="7:7" x14ac:dyDescent="0.25">
      <c r="G468" s="123"/>
    </row>
    <row r="469" spans="7:7" x14ac:dyDescent="0.25">
      <c r="G469" s="123"/>
    </row>
    <row r="470" spans="7:7" x14ac:dyDescent="0.25">
      <c r="G470" s="123"/>
    </row>
    <row r="471" spans="7:7" x14ac:dyDescent="0.25">
      <c r="G471" s="123"/>
    </row>
    <row r="472" spans="7:7" x14ac:dyDescent="0.25">
      <c r="G472" s="123"/>
    </row>
    <row r="473" spans="7:7" x14ac:dyDescent="0.25">
      <c r="G473" s="123"/>
    </row>
    <row r="474" spans="7:7" x14ac:dyDescent="0.25">
      <c r="G474" s="123"/>
    </row>
    <row r="475" spans="7:7" x14ac:dyDescent="0.25">
      <c r="G475" s="123"/>
    </row>
    <row r="476" spans="7:7" x14ac:dyDescent="0.25">
      <c r="G476" s="123"/>
    </row>
    <row r="477" spans="7:7" x14ac:dyDescent="0.25">
      <c r="G477" s="123"/>
    </row>
    <row r="478" spans="7:7" x14ac:dyDescent="0.25">
      <c r="G478" s="123"/>
    </row>
    <row r="479" spans="7:7" x14ac:dyDescent="0.25">
      <c r="G479" s="123"/>
    </row>
    <row r="480" spans="7:7" x14ac:dyDescent="0.25">
      <c r="G480" s="123"/>
    </row>
    <row r="481" spans="7:7" x14ac:dyDescent="0.25">
      <c r="G481" s="123"/>
    </row>
    <row r="482" spans="7:7" x14ac:dyDescent="0.25">
      <c r="G482" s="123"/>
    </row>
    <row r="483" spans="7:7" x14ac:dyDescent="0.25">
      <c r="G483" s="123"/>
    </row>
    <row r="484" spans="7:7" x14ac:dyDescent="0.25">
      <c r="G484" s="123"/>
    </row>
    <row r="485" spans="7:7" x14ac:dyDescent="0.25">
      <c r="G485" s="123"/>
    </row>
    <row r="486" spans="7:7" x14ac:dyDescent="0.25">
      <c r="G486" s="123"/>
    </row>
    <row r="487" spans="7:7" x14ac:dyDescent="0.25">
      <c r="G487" s="123"/>
    </row>
    <row r="488" spans="7:7" x14ac:dyDescent="0.25">
      <c r="G488" s="123"/>
    </row>
    <row r="489" spans="7:7" x14ac:dyDescent="0.25">
      <c r="G489" s="123"/>
    </row>
    <row r="490" spans="7:7" x14ac:dyDescent="0.25">
      <c r="G490" s="123"/>
    </row>
    <row r="491" spans="7:7" x14ac:dyDescent="0.25">
      <c r="G491" s="123"/>
    </row>
    <row r="492" spans="7:7" x14ac:dyDescent="0.25">
      <c r="G492" s="123"/>
    </row>
    <row r="493" spans="7:7" x14ac:dyDescent="0.25">
      <c r="G493" s="123"/>
    </row>
    <row r="494" spans="7:7" x14ac:dyDescent="0.25">
      <c r="G494" s="123"/>
    </row>
    <row r="495" spans="7:7" x14ac:dyDescent="0.25">
      <c r="G495" s="123"/>
    </row>
    <row r="496" spans="7:7" x14ac:dyDescent="0.25">
      <c r="G496" s="123"/>
    </row>
    <row r="497" spans="7:7" x14ac:dyDescent="0.25">
      <c r="G497" s="123"/>
    </row>
    <row r="498" spans="7:7" x14ac:dyDescent="0.25">
      <c r="G498" s="123"/>
    </row>
  </sheetData>
  <mergeCells count="4">
    <mergeCell ref="B3:C3"/>
    <mergeCell ref="A66:D66"/>
    <mergeCell ref="A3:A4"/>
    <mergeCell ref="G3:H3"/>
  </mergeCells>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33"/>
  <sheetViews>
    <sheetView workbookViewId="0">
      <pane ySplit="133" topLeftCell="A199" activePane="bottomLeft" state="frozen"/>
      <selection sqref="A1:XFD1048576"/>
      <selection pane="bottomLeft" activeCell="J156" sqref="J156"/>
    </sheetView>
  </sheetViews>
  <sheetFormatPr defaultColWidth="9.140625" defaultRowHeight="15" x14ac:dyDescent="0.25"/>
  <cols>
    <col min="1" max="1" width="3.42578125" style="9" customWidth="1"/>
    <col min="2" max="2" width="13.42578125" style="10" customWidth="1"/>
    <col min="3" max="5" width="18.5703125" style="8" customWidth="1"/>
    <col min="6" max="6" width="9.140625" style="5"/>
    <col min="7" max="7" width="9.85546875" style="5" bestFit="1" customWidth="1"/>
    <col min="8" max="16384" width="9.140625" style="5"/>
  </cols>
  <sheetData>
    <row r="1" spans="1:5" ht="15.75" x14ac:dyDescent="0.25">
      <c r="A1" s="55" t="s">
        <v>259</v>
      </c>
      <c r="B1" s="14"/>
      <c r="C1" s="6"/>
      <c r="D1" s="6"/>
    </row>
    <row r="2" spans="1:5" ht="11.25" customHeight="1" x14ac:dyDescent="0.25">
      <c r="A2" s="20"/>
      <c r="B2" s="21"/>
      <c r="C2" s="19"/>
      <c r="D2" s="19"/>
      <c r="E2" s="22"/>
    </row>
    <row r="3" spans="1:5" ht="15" customHeight="1" x14ac:dyDescent="0.25">
      <c r="A3" s="147" t="s">
        <v>44</v>
      </c>
      <c r="B3" s="148"/>
      <c r="C3" s="53" t="s">
        <v>38</v>
      </c>
      <c r="D3" s="53" t="s">
        <v>36</v>
      </c>
      <c r="E3" s="53" t="s">
        <v>39</v>
      </c>
    </row>
    <row r="4" spans="1:5" ht="15" hidden="1" customHeight="1" x14ac:dyDescent="0.25">
      <c r="A4" s="150">
        <v>2000</v>
      </c>
      <c r="B4" s="151"/>
      <c r="C4" s="30"/>
      <c r="D4" s="30"/>
      <c r="E4" s="30"/>
    </row>
    <row r="5" spans="1:5" ht="15" hidden="1" customHeight="1" x14ac:dyDescent="0.25">
      <c r="A5" s="11"/>
      <c r="B5" s="12" t="s">
        <v>45</v>
      </c>
      <c r="C5" s="28">
        <v>55.430973913058686</v>
      </c>
      <c r="D5" s="28">
        <v>55.430973913058686</v>
      </c>
      <c r="E5" s="29" t="s">
        <v>5</v>
      </c>
    </row>
    <row r="6" spans="1:5" ht="15" hidden="1" customHeight="1" x14ac:dyDescent="0.25">
      <c r="A6" s="11"/>
      <c r="B6" s="12" t="s">
        <v>46</v>
      </c>
      <c r="C6" s="28">
        <v>55.112531626402678</v>
      </c>
      <c r="D6" s="28">
        <v>55.112531626402678</v>
      </c>
      <c r="E6" s="29" t="s">
        <v>5</v>
      </c>
    </row>
    <row r="7" spans="1:5" ht="15" hidden="1" customHeight="1" x14ac:dyDescent="0.25">
      <c r="A7" s="11"/>
      <c r="B7" s="12" t="s">
        <v>43</v>
      </c>
      <c r="C7" s="28">
        <v>55.791956935976827</v>
      </c>
      <c r="D7" s="28">
        <v>55.791956935976827</v>
      </c>
      <c r="E7" s="29" t="s">
        <v>5</v>
      </c>
    </row>
    <row r="8" spans="1:5" ht="15" hidden="1" customHeight="1" x14ac:dyDescent="0.25">
      <c r="A8" s="11"/>
      <c r="B8" s="12" t="s">
        <v>47</v>
      </c>
      <c r="C8" s="28">
        <v>59.184550107167397</v>
      </c>
      <c r="D8" s="28">
        <v>59.184550107167397</v>
      </c>
      <c r="E8" s="29" t="s">
        <v>5</v>
      </c>
    </row>
    <row r="9" spans="1:5" ht="15" hidden="1" customHeight="1" x14ac:dyDescent="0.25">
      <c r="A9" s="11"/>
      <c r="B9" s="12" t="s">
        <v>35</v>
      </c>
      <c r="C9" s="28">
        <v>60.840945597823151</v>
      </c>
      <c r="D9" s="28">
        <v>60.840945597823151</v>
      </c>
      <c r="E9" s="29" t="s">
        <v>5</v>
      </c>
    </row>
    <row r="10" spans="1:5" ht="15" hidden="1" customHeight="1" x14ac:dyDescent="0.25">
      <c r="A10" s="11"/>
      <c r="B10" s="12" t="s">
        <v>42</v>
      </c>
      <c r="C10" s="28">
        <v>61.585253055553927</v>
      </c>
      <c r="D10" s="28">
        <v>61.585253055553927</v>
      </c>
      <c r="E10" s="29" t="s">
        <v>5</v>
      </c>
    </row>
    <row r="11" spans="1:5" ht="15" hidden="1" customHeight="1" x14ac:dyDescent="0.25">
      <c r="A11" s="11"/>
      <c r="B11" s="12" t="s">
        <v>48</v>
      </c>
      <c r="C11" s="28">
        <v>57.748438091898002</v>
      </c>
      <c r="D11" s="28">
        <v>57.748438091898002</v>
      </c>
      <c r="E11" s="29" t="s">
        <v>5</v>
      </c>
    </row>
    <row r="12" spans="1:5" ht="15" hidden="1" customHeight="1" x14ac:dyDescent="0.25">
      <c r="A12" s="11"/>
      <c r="B12" s="12" t="s">
        <v>49</v>
      </c>
      <c r="C12" s="28">
        <v>57.735270511222687</v>
      </c>
      <c r="D12" s="28">
        <v>57.735270511222687</v>
      </c>
      <c r="E12" s="29" t="s">
        <v>5</v>
      </c>
    </row>
    <row r="13" spans="1:5" ht="15" hidden="1" customHeight="1" x14ac:dyDescent="0.25">
      <c r="A13" s="11"/>
      <c r="B13" s="12" t="s">
        <v>41</v>
      </c>
      <c r="C13" s="28">
        <v>56.42988101665032</v>
      </c>
      <c r="D13" s="28">
        <v>56.42988101665032</v>
      </c>
      <c r="E13" s="29" t="s">
        <v>5</v>
      </c>
    </row>
    <row r="14" spans="1:5" ht="15" hidden="1" customHeight="1" x14ac:dyDescent="0.25">
      <c r="A14" s="11"/>
      <c r="B14" s="12" t="s">
        <v>50</v>
      </c>
      <c r="C14" s="28">
        <v>57.019242367036448</v>
      </c>
      <c r="D14" s="28">
        <v>57.019242367036448</v>
      </c>
      <c r="E14" s="29" t="s">
        <v>5</v>
      </c>
    </row>
    <row r="15" spans="1:5" ht="15" hidden="1" customHeight="1" x14ac:dyDescent="0.25">
      <c r="A15" s="11"/>
      <c r="B15" s="12" t="s">
        <v>51</v>
      </c>
      <c r="C15" s="28">
        <v>54.505605651695248</v>
      </c>
      <c r="D15" s="28">
        <v>54.505605651695248</v>
      </c>
      <c r="E15" s="29" t="s">
        <v>5</v>
      </c>
    </row>
    <row r="16" spans="1:5" ht="15" hidden="1" customHeight="1" x14ac:dyDescent="0.25">
      <c r="A16" s="11"/>
      <c r="B16" s="12" t="s">
        <v>40</v>
      </c>
      <c r="C16" s="28">
        <v>55.865826498947683</v>
      </c>
      <c r="D16" s="28">
        <v>55.865826498947683</v>
      </c>
      <c r="E16" s="29" t="s">
        <v>5</v>
      </c>
    </row>
    <row r="17" spans="1:5" ht="15" hidden="1" customHeight="1" x14ac:dyDescent="0.25">
      <c r="A17" s="149">
        <v>2001</v>
      </c>
      <c r="B17" s="149"/>
      <c r="C17" s="28"/>
      <c r="D17" s="28"/>
      <c r="E17" s="29"/>
    </row>
    <row r="18" spans="1:5" ht="15" hidden="1" customHeight="1" x14ac:dyDescent="0.25">
      <c r="A18" s="11"/>
      <c r="B18" s="12" t="s">
        <v>45</v>
      </c>
      <c r="C18" s="28">
        <v>54.874190801759468</v>
      </c>
      <c r="D18" s="28">
        <v>54.874190801759468</v>
      </c>
      <c r="E18" s="29" t="s">
        <v>5</v>
      </c>
    </row>
    <row r="19" spans="1:5" ht="15" hidden="1" customHeight="1" x14ac:dyDescent="0.25">
      <c r="A19" s="11"/>
      <c r="B19" s="12" t="s">
        <v>46</v>
      </c>
      <c r="C19" s="28">
        <v>56.078470220293546</v>
      </c>
      <c r="D19" s="28">
        <v>56.078470220293546</v>
      </c>
      <c r="E19" s="29" t="s">
        <v>5</v>
      </c>
    </row>
    <row r="20" spans="1:5" ht="15" hidden="1" customHeight="1" x14ac:dyDescent="0.25">
      <c r="A20" s="11"/>
      <c r="B20" s="12" t="s">
        <v>43</v>
      </c>
      <c r="C20" s="28">
        <v>55.703380294548339</v>
      </c>
      <c r="D20" s="28">
        <v>55.703380294548339</v>
      </c>
      <c r="E20" s="29" t="s">
        <v>5</v>
      </c>
    </row>
    <row r="21" spans="1:5" ht="15" hidden="1" customHeight="1" x14ac:dyDescent="0.25">
      <c r="A21" s="11"/>
      <c r="B21" s="12" t="s">
        <v>47</v>
      </c>
      <c r="C21" s="28">
        <v>56.883526303016772</v>
      </c>
      <c r="D21" s="28">
        <v>56.883526303016772</v>
      </c>
      <c r="E21" s="29" t="s">
        <v>5</v>
      </c>
    </row>
    <row r="22" spans="1:5" ht="15" hidden="1" customHeight="1" x14ac:dyDescent="0.25">
      <c r="A22" s="11"/>
      <c r="B22" s="12" t="s">
        <v>35</v>
      </c>
      <c r="C22" s="28">
        <v>58.450435908276667</v>
      </c>
      <c r="D22" s="28">
        <v>58.450435908276667</v>
      </c>
      <c r="E22" s="29" t="s">
        <v>5</v>
      </c>
    </row>
    <row r="23" spans="1:5" ht="15" hidden="1" customHeight="1" x14ac:dyDescent="0.25">
      <c r="A23" s="11"/>
      <c r="B23" s="12" t="s">
        <v>42</v>
      </c>
      <c r="C23" s="28">
        <v>60.501104165203927</v>
      </c>
      <c r="D23" s="28">
        <v>60.501104165203927</v>
      </c>
      <c r="E23" s="29" t="s">
        <v>5</v>
      </c>
    </row>
    <row r="24" spans="1:5" ht="15" hidden="1" customHeight="1" x14ac:dyDescent="0.25">
      <c r="A24" s="11"/>
      <c r="B24" s="12" t="s">
        <v>48</v>
      </c>
      <c r="C24" s="28">
        <v>57.051011519057305</v>
      </c>
      <c r="D24" s="28">
        <v>57.051011519057305</v>
      </c>
      <c r="E24" s="29" t="s">
        <v>5</v>
      </c>
    </row>
    <row r="25" spans="1:5" ht="15" hidden="1" customHeight="1" x14ac:dyDescent="0.25">
      <c r="A25" s="11"/>
      <c r="B25" s="12" t="s">
        <v>49</v>
      </c>
      <c r="C25" s="28">
        <v>57.08583865526996</v>
      </c>
      <c r="D25" s="28">
        <v>57.08583865526996</v>
      </c>
      <c r="E25" s="29" t="s">
        <v>5</v>
      </c>
    </row>
    <row r="26" spans="1:5" ht="15" hidden="1" customHeight="1" x14ac:dyDescent="0.25">
      <c r="A26" s="11"/>
      <c r="B26" s="12" t="s">
        <v>41</v>
      </c>
      <c r="C26" s="28">
        <v>58.446018623060567</v>
      </c>
      <c r="D26" s="28">
        <v>58.446018623060567</v>
      </c>
      <c r="E26" s="29" t="s">
        <v>5</v>
      </c>
    </row>
    <row r="27" spans="1:5" ht="15" hidden="1" customHeight="1" x14ac:dyDescent="0.25">
      <c r="A27" s="11"/>
      <c r="B27" s="12" t="s">
        <v>50</v>
      </c>
      <c r="C27" s="28">
        <v>58.39791891526086</v>
      </c>
      <c r="D27" s="28">
        <v>58.39791891526086</v>
      </c>
      <c r="E27" s="29" t="s">
        <v>5</v>
      </c>
    </row>
    <row r="28" spans="1:5" ht="15" hidden="1" customHeight="1" x14ac:dyDescent="0.25">
      <c r="A28" s="11"/>
      <c r="B28" s="12" t="s">
        <v>51</v>
      </c>
      <c r="C28" s="28">
        <v>58.674789194564134</v>
      </c>
      <c r="D28" s="28">
        <v>58.674789194564134</v>
      </c>
      <c r="E28" s="29" t="s">
        <v>5</v>
      </c>
    </row>
    <row r="29" spans="1:5" ht="15" hidden="1" customHeight="1" x14ac:dyDescent="0.25">
      <c r="A29" s="11"/>
      <c r="B29" s="12" t="s">
        <v>40</v>
      </c>
      <c r="C29" s="28">
        <v>59.726081946129973</v>
      </c>
      <c r="D29" s="28">
        <v>59.726081946129973</v>
      </c>
      <c r="E29" s="29" t="s">
        <v>5</v>
      </c>
    </row>
    <row r="30" spans="1:5" ht="15" hidden="1" customHeight="1" x14ac:dyDescent="0.25">
      <c r="A30" s="149">
        <v>2002</v>
      </c>
      <c r="B30" s="149"/>
      <c r="C30" s="28"/>
      <c r="D30" s="28"/>
      <c r="E30" s="29"/>
    </row>
    <row r="31" spans="1:5" ht="15" hidden="1" customHeight="1" x14ac:dyDescent="0.25">
      <c r="A31" s="11"/>
      <c r="B31" s="12" t="s">
        <v>45</v>
      </c>
      <c r="C31" s="28">
        <v>61.044486023476992</v>
      </c>
      <c r="D31" s="28">
        <v>61.044486023476992</v>
      </c>
      <c r="E31" s="29" t="s">
        <v>5</v>
      </c>
    </row>
    <row r="32" spans="1:5" ht="15" hidden="1" customHeight="1" x14ac:dyDescent="0.25">
      <c r="A32" s="11"/>
      <c r="B32" s="12" t="s">
        <v>46</v>
      </c>
      <c r="C32" s="28">
        <v>60.684061448052184</v>
      </c>
      <c r="D32" s="28">
        <v>60.684061448052184</v>
      </c>
      <c r="E32" s="29" t="s">
        <v>5</v>
      </c>
    </row>
    <row r="33" spans="1:5" ht="15" hidden="1" customHeight="1" x14ac:dyDescent="0.25">
      <c r="A33" s="11"/>
      <c r="B33" s="12" t="s">
        <v>43</v>
      </c>
      <c r="C33" s="28">
        <v>60.203611933148217</v>
      </c>
      <c r="D33" s="28">
        <v>60.203611933148217</v>
      </c>
      <c r="E33" s="29" t="s">
        <v>5</v>
      </c>
    </row>
    <row r="34" spans="1:5" ht="15" hidden="1" customHeight="1" x14ac:dyDescent="0.25">
      <c r="A34" s="11"/>
      <c r="B34" s="12" t="s">
        <v>47</v>
      </c>
      <c r="C34" s="28">
        <v>58.859787295065075</v>
      </c>
      <c r="D34" s="28">
        <v>58.859787295065075</v>
      </c>
      <c r="E34" s="29" t="s">
        <v>5</v>
      </c>
    </row>
    <row r="35" spans="1:5" ht="15" hidden="1" customHeight="1" x14ac:dyDescent="0.25">
      <c r="A35" s="11"/>
      <c r="B35" s="12" t="s">
        <v>35</v>
      </c>
      <c r="C35" s="28">
        <v>60.524922018825315</v>
      </c>
      <c r="D35" s="28">
        <v>60.524922018825315</v>
      </c>
      <c r="E35" s="29" t="s">
        <v>5</v>
      </c>
    </row>
    <row r="36" spans="1:5" ht="15" hidden="1" customHeight="1" x14ac:dyDescent="0.25">
      <c r="A36" s="11"/>
      <c r="B36" s="12" t="s">
        <v>42</v>
      </c>
      <c r="C36" s="28">
        <v>60.621280068829719</v>
      </c>
      <c r="D36" s="28">
        <v>60.621280068829719</v>
      </c>
      <c r="E36" s="29" t="s">
        <v>5</v>
      </c>
    </row>
    <row r="37" spans="1:5" ht="15" hidden="1" customHeight="1" x14ac:dyDescent="0.25">
      <c r="A37" s="11"/>
      <c r="B37" s="12" t="s">
        <v>48</v>
      </c>
      <c r="C37" s="28">
        <v>60.554709655578044</v>
      </c>
      <c r="D37" s="28">
        <v>60.554709655578044</v>
      </c>
      <c r="E37" s="29" t="s">
        <v>5</v>
      </c>
    </row>
    <row r="38" spans="1:5" ht="15" hidden="1" customHeight="1" x14ac:dyDescent="0.25">
      <c r="A38" s="11"/>
      <c r="B38" s="12" t="s">
        <v>49</v>
      </c>
      <c r="C38" s="28">
        <v>60.088891641309949</v>
      </c>
      <c r="D38" s="28">
        <v>60.088891641309949</v>
      </c>
      <c r="E38" s="29" t="s">
        <v>5</v>
      </c>
    </row>
    <row r="39" spans="1:5" ht="15" hidden="1" customHeight="1" x14ac:dyDescent="0.25">
      <c r="A39" s="11"/>
      <c r="B39" s="12" t="s">
        <v>41</v>
      </c>
      <c r="C39" s="28">
        <v>58.90100032673665</v>
      </c>
      <c r="D39" s="28">
        <v>58.90100032673665</v>
      </c>
      <c r="E39" s="29" t="s">
        <v>5</v>
      </c>
    </row>
    <row r="40" spans="1:5" ht="15" hidden="1" customHeight="1" x14ac:dyDescent="0.25">
      <c r="A40" s="11"/>
      <c r="B40" s="12" t="s">
        <v>50</v>
      </c>
      <c r="C40" s="28">
        <v>59.811417764709255</v>
      </c>
      <c r="D40" s="28">
        <v>59.811417764709255</v>
      </c>
      <c r="E40" s="29" t="s">
        <v>5</v>
      </c>
    </row>
    <row r="41" spans="1:5" ht="15" hidden="1" customHeight="1" x14ac:dyDescent="0.25">
      <c r="A41" s="11"/>
      <c r="B41" s="12" t="s">
        <v>51</v>
      </c>
      <c r="C41" s="28">
        <v>59.73184805009582</v>
      </c>
      <c r="D41" s="28">
        <v>59.73184805009582</v>
      </c>
      <c r="E41" s="29" t="s">
        <v>5</v>
      </c>
    </row>
    <row r="42" spans="1:5" ht="15" hidden="1" customHeight="1" x14ac:dyDescent="0.25">
      <c r="A42" s="11"/>
      <c r="B42" s="12" t="s">
        <v>40</v>
      </c>
      <c r="C42" s="28">
        <v>59.757846652819332</v>
      </c>
      <c r="D42" s="28">
        <v>59.757846652819332</v>
      </c>
      <c r="E42" s="29" t="s">
        <v>5</v>
      </c>
    </row>
    <row r="43" spans="1:5" ht="15" hidden="1" customHeight="1" x14ac:dyDescent="0.25">
      <c r="A43" s="149">
        <v>2003</v>
      </c>
      <c r="B43" s="149"/>
      <c r="C43" s="28"/>
      <c r="D43" s="28"/>
      <c r="E43" s="29"/>
    </row>
    <row r="44" spans="1:5" ht="15" hidden="1" customHeight="1" x14ac:dyDescent="0.25">
      <c r="A44" s="11"/>
      <c r="B44" s="12" t="s">
        <v>45</v>
      </c>
      <c r="C44" s="28">
        <v>59.40773990852022</v>
      </c>
      <c r="D44" s="28">
        <v>59.40773990852022</v>
      </c>
      <c r="E44" s="29" t="s">
        <v>5</v>
      </c>
    </row>
    <row r="45" spans="1:5" ht="15" hidden="1" customHeight="1" x14ac:dyDescent="0.25">
      <c r="A45" s="11"/>
      <c r="B45" s="12" t="s">
        <v>46</v>
      </c>
      <c r="C45" s="28">
        <v>58.967570739988332</v>
      </c>
      <c r="D45" s="28">
        <v>58.967570739988332</v>
      </c>
      <c r="E45" s="29" t="s">
        <v>5</v>
      </c>
    </row>
    <row r="46" spans="1:5" ht="15" hidden="1" customHeight="1" x14ac:dyDescent="0.25">
      <c r="A46" s="11"/>
      <c r="B46" s="12" t="s">
        <v>43</v>
      </c>
      <c r="C46" s="28">
        <v>59.25944294590002</v>
      </c>
      <c r="D46" s="28">
        <v>59.25944294590002</v>
      </c>
      <c r="E46" s="29" t="s">
        <v>5</v>
      </c>
    </row>
    <row r="47" spans="1:5" ht="15" hidden="1" customHeight="1" x14ac:dyDescent="0.25">
      <c r="A47" s="11"/>
      <c r="B47" s="12" t="s">
        <v>47</v>
      </c>
      <c r="C47" s="28">
        <v>58.769025356857668</v>
      </c>
      <c r="D47" s="28">
        <v>58.769025356857668</v>
      </c>
      <c r="E47" s="29" t="s">
        <v>5</v>
      </c>
    </row>
    <row r="48" spans="1:5" ht="15" hidden="1" customHeight="1" x14ac:dyDescent="0.25">
      <c r="A48" s="11"/>
      <c r="B48" s="12" t="s">
        <v>35</v>
      </c>
      <c r="C48" s="28">
        <v>59.976619648382858</v>
      </c>
      <c r="D48" s="28">
        <v>59.976619648382858</v>
      </c>
      <c r="E48" s="29" t="s">
        <v>5</v>
      </c>
    </row>
    <row r="49" spans="1:5" ht="15" hidden="1" customHeight="1" x14ac:dyDescent="0.25">
      <c r="A49" s="11"/>
      <c r="B49" s="12" t="s">
        <v>42</v>
      </c>
      <c r="C49" s="28">
        <v>59.77819085091464</v>
      </c>
      <c r="D49" s="28">
        <v>59.77819085091464</v>
      </c>
      <c r="E49" s="29" t="s">
        <v>5</v>
      </c>
    </row>
    <row r="50" spans="1:5" ht="15" hidden="1" customHeight="1" x14ac:dyDescent="0.25">
      <c r="A50" s="11"/>
      <c r="B50" s="12" t="s">
        <v>48</v>
      </c>
      <c r="C50" s="28">
        <v>59.953419101557841</v>
      </c>
      <c r="D50" s="28">
        <v>59.953419101557841</v>
      </c>
      <c r="E50" s="29" t="s">
        <v>5</v>
      </c>
    </row>
    <row r="51" spans="1:5" ht="15" hidden="1" customHeight="1" x14ac:dyDescent="0.25">
      <c r="A51" s="11"/>
      <c r="B51" s="12" t="s">
        <v>49</v>
      </c>
      <c r="C51" s="28">
        <v>59.76857253376356</v>
      </c>
      <c r="D51" s="28">
        <v>59.76857253376356</v>
      </c>
      <c r="E51" s="29" t="s">
        <v>5</v>
      </c>
    </row>
    <row r="52" spans="1:5" ht="15" hidden="1" customHeight="1" x14ac:dyDescent="0.25">
      <c r="A52" s="11"/>
      <c r="B52" s="12" t="s">
        <v>41</v>
      </c>
      <c r="C52" s="28">
        <v>59.22679896041759</v>
      </c>
      <c r="D52" s="28">
        <v>59.22679896041759</v>
      </c>
      <c r="E52" s="29" t="s">
        <v>5</v>
      </c>
    </row>
    <row r="53" spans="1:5" ht="15" hidden="1" customHeight="1" x14ac:dyDescent="0.25">
      <c r="A53" s="11"/>
      <c r="B53" s="12" t="s">
        <v>50</v>
      </c>
      <c r="C53" s="28">
        <v>60.153072048481661</v>
      </c>
      <c r="D53" s="28">
        <v>60.153072048481661</v>
      </c>
      <c r="E53" s="29" t="s">
        <v>5</v>
      </c>
    </row>
    <row r="54" spans="1:5" ht="15" hidden="1" customHeight="1" x14ac:dyDescent="0.25">
      <c r="A54" s="11"/>
      <c r="B54" s="12" t="s">
        <v>51</v>
      </c>
      <c r="C54" s="28">
        <v>58.368961656204192</v>
      </c>
      <c r="D54" s="28">
        <v>58.368961656204192</v>
      </c>
      <c r="E54" s="29" t="s">
        <v>5</v>
      </c>
    </row>
    <row r="55" spans="1:5" ht="15" hidden="1" customHeight="1" x14ac:dyDescent="0.25">
      <c r="A55" s="11"/>
      <c r="B55" s="12" t="s">
        <v>40</v>
      </c>
      <c r="C55" s="28">
        <v>58.067879182959949</v>
      </c>
      <c r="D55" s="28">
        <v>58.067879182959949</v>
      </c>
      <c r="E55" s="29" t="s">
        <v>5</v>
      </c>
    </row>
    <row r="56" spans="1:5" ht="15" hidden="1" customHeight="1" x14ac:dyDescent="0.25">
      <c r="A56" s="149">
        <v>2004</v>
      </c>
      <c r="B56" s="149"/>
      <c r="C56" s="28"/>
      <c r="D56" s="28"/>
      <c r="E56" s="29"/>
    </row>
    <row r="57" spans="1:5" ht="15" hidden="1" customHeight="1" x14ac:dyDescent="0.25">
      <c r="A57" s="11"/>
      <c r="B57" s="12" t="s">
        <v>45</v>
      </c>
      <c r="C57" s="28">
        <v>58.052023532868482</v>
      </c>
      <c r="D57" s="28">
        <v>58.052023532868482</v>
      </c>
      <c r="E57" s="29" t="s">
        <v>5</v>
      </c>
    </row>
    <row r="58" spans="1:5" ht="15" hidden="1" customHeight="1" x14ac:dyDescent="0.25">
      <c r="A58" s="11"/>
      <c r="B58" s="12" t="s">
        <v>46</v>
      </c>
      <c r="C58" s="28">
        <v>57.964759164534193</v>
      </c>
      <c r="D58" s="28">
        <v>57.964759164534193</v>
      </c>
      <c r="E58" s="29" t="s">
        <v>5</v>
      </c>
    </row>
    <row r="59" spans="1:5" ht="15" hidden="1" customHeight="1" x14ac:dyDescent="0.25">
      <c r="A59" s="11"/>
      <c r="B59" s="12" t="s">
        <v>43</v>
      </c>
      <c r="C59" s="28">
        <v>57.947213022337387</v>
      </c>
      <c r="D59" s="28">
        <v>57.947213022337387</v>
      </c>
      <c r="E59" s="29" t="s">
        <v>5</v>
      </c>
    </row>
    <row r="60" spans="1:5" ht="15" hidden="1" customHeight="1" x14ac:dyDescent="0.25">
      <c r="A60" s="11"/>
      <c r="B60" s="12" t="s">
        <v>47</v>
      </c>
      <c r="C60" s="28">
        <v>58.234246923257935</v>
      </c>
      <c r="D60" s="28">
        <v>58.234246923257935</v>
      </c>
      <c r="E60" s="29" t="s">
        <v>5</v>
      </c>
    </row>
    <row r="61" spans="1:5" ht="15" hidden="1" customHeight="1" x14ac:dyDescent="0.25">
      <c r="A61" s="11"/>
      <c r="B61" s="12" t="s">
        <v>35</v>
      </c>
      <c r="C61" s="28">
        <v>59.448836354529355</v>
      </c>
      <c r="D61" s="28">
        <v>59.448836354529355</v>
      </c>
      <c r="E61" s="29" t="s">
        <v>5</v>
      </c>
    </row>
    <row r="62" spans="1:5" ht="15" hidden="1" customHeight="1" x14ac:dyDescent="0.25">
      <c r="A62" s="11"/>
      <c r="B62" s="12" t="s">
        <v>42</v>
      </c>
      <c r="C62" s="28">
        <v>58.292831218632656</v>
      </c>
      <c r="D62" s="28">
        <v>58.292831218632656</v>
      </c>
      <c r="E62" s="29" t="s">
        <v>5</v>
      </c>
    </row>
    <row r="63" spans="1:5" ht="15" hidden="1" customHeight="1" x14ac:dyDescent="0.25">
      <c r="A63" s="11"/>
      <c r="B63" s="12" t="s">
        <v>48</v>
      </c>
      <c r="C63" s="28">
        <v>58.17315603614081</v>
      </c>
      <c r="D63" s="28">
        <v>58.17315603614081</v>
      </c>
      <c r="E63" s="29" t="s">
        <v>5</v>
      </c>
    </row>
    <row r="64" spans="1:5" ht="15" hidden="1" customHeight="1" x14ac:dyDescent="0.25">
      <c r="A64" s="11"/>
      <c r="B64" s="12" t="s">
        <v>49</v>
      </c>
      <c r="C64" s="28">
        <v>57.912004152281327</v>
      </c>
      <c r="D64" s="28">
        <v>57.912004152281327</v>
      </c>
      <c r="E64" s="29" t="s">
        <v>5</v>
      </c>
    </row>
    <row r="65" spans="1:5" ht="15" hidden="1" customHeight="1" x14ac:dyDescent="0.25">
      <c r="A65" s="11"/>
      <c r="B65" s="12" t="s">
        <v>41</v>
      </c>
      <c r="C65" s="28">
        <v>57.777406004997502</v>
      </c>
      <c r="D65" s="28">
        <v>57.777406004997502</v>
      </c>
      <c r="E65" s="29" t="s">
        <v>5</v>
      </c>
    </row>
    <row r="66" spans="1:5" ht="15" hidden="1" customHeight="1" x14ac:dyDescent="0.25">
      <c r="A66" s="11"/>
      <c r="B66" s="12" t="s">
        <v>50</v>
      </c>
      <c r="C66" s="28">
        <v>58.877566608586761</v>
      </c>
      <c r="D66" s="28">
        <v>58.877566608586761</v>
      </c>
      <c r="E66" s="29" t="s">
        <v>5</v>
      </c>
    </row>
    <row r="67" spans="1:5" ht="15" hidden="1" customHeight="1" x14ac:dyDescent="0.25">
      <c r="A67" s="11"/>
      <c r="B67" s="12" t="s">
        <v>51</v>
      </c>
      <c r="C67" s="28">
        <v>58.397408557838887</v>
      </c>
      <c r="D67" s="28">
        <v>58.397408557838887</v>
      </c>
      <c r="E67" s="29" t="s">
        <v>5</v>
      </c>
    </row>
    <row r="68" spans="1:5" ht="15" hidden="1" customHeight="1" x14ac:dyDescent="0.25">
      <c r="A68" s="11"/>
      <c r="B68" s="12" t="s">
        <v>40</v>
      </c>
      <c r="C68" s="28">
        <v>58.62480889242277</v>
      </c>
      <c r="D68" s="28">
        <v>58.62480889242277</v>
      </c>
      <c r="E68" s="29" t="s">
        <v>5</v>
      </c>
    </row>
    <row r="69" spans="1:5" ht="15" hidden="1" customHeight="1" x14ac:dyDescent="0.25">
      <c r="A69" s="149">
        <v>2005</v>
      </c>
      <c r="B69" s="149"/>
      <c r="C69" s="28"/>
      <c r="D69" s="28"/>
      <c r="E69" s="29"/>
    </row>
    <row r="70" spans="1:5" ht="15" hidden="1" customHeight="1" x14ac:dyDescent="0.25">
      <c r="A70" s="11"/>
      <c r="B70" s="12" t="s">
        <v>45</v>
      </c>
      <c r="C70" s="28">
        <v>58.405686139871932</v>
      </c>
      <c r="D70" s="28">
        <v>58.405686139871932</v>
      </c>
      <c r="E70" s="29" t="s">
        <v>5</v>
      </c>
    </row>
    <row r="71" spans="1:5" ht="15" hidden="1" customHeight="1" x14ac:dyDescent="0.25">
      <c r="A71" s="11"/>
      <c r="B71" s="12" t="s">
        <v>46</v>
      </c>
      <c r="C71" s="28">
        <v>58.37414971818265</v>
      </c>
      <c r="D71" s="28">
        <v>58.37414971818265</v>
      </c>
      <c r="E71" s="29" t="s">
        <v>5</v>
      </c>
    </row>
    <row r="72" spans="1:5" ht="15" hidden="1" customHeight="1" x14ac:dyDescent="0.25">
      <c r="A72" s="11"/>
      <c r="B72" s="12" t="s">
        <v>43</v>
      </c>
      <c r="C72" s="28">
        <v>58.074816029874974</v>
      </c>
      <c r="D72" s="28">
        <v>58.074816029874974</v>
      </c>
      <c r="E72" s="29" t="s">
        <v>5</v>
      </c>
    </row>
    <row r="73" spans="1:5" ht="15" hidden="1" customHeight="1" x14ac:dyDescent="0.25">
      <c r="A73" s="11"/>
      <c r="B73" s="12" t="s">
        <v>47</v>
      </c>
      <c r="C73" s="28">
        <v>58.694876875547564</v>
      </c>
      <c r="D73" s="28">
        <v>58.694876875547564</v>
      </c>
      <c r="E73" s="29" t="s">
        <v>5</v>
      </c>
    </row>
    <row r="74" spans="1:5" ht="15" hidden="1" customHeight="1" x14ac:dyDescent="0.25">
      <c r="A74" s="11"/>
      <c r="B74" s="12" t="s">
        <v>35</v>
      </c>
      <c r="C74" s="28">
        <v>58.915631827372529</v>
      </c>
      <c r="D74" s="28">
        <v>58.915631827372529</v>
      </c>
      <c r="E74" s="29" t="s">
        <v>5</v>
      </c>
    </row>
    <row r="75" spans="1:5" ht="15" hidden="1" customHeight="1" x14ac:dyDescent="0.25">
      <c r="A75" s="11"/>
      <c r="B75" s="12" t="s">
        <v>42</v>
      </c>
      <c r="C75" s="28">
        <v>58.634135745417751</v>
      </c>
      <c r="D75" s="28">
        <v>58.634135745417751</v>
      </c>
      <c r="E75" s="29" t="s">
        <v>5</v>
      </c>
    </row>
    <row r="76" spans="1:5" ht="15" hidden="1" customHeight="1" x14ac:dyDescent="0.25">
      <c r="A76" s="11"/>
      <c r="B76" s="12" t="s">
        <v>48</v>
      </c>
      <c r="C76" s="28">
        <v>59.08928617157283</v>
      </c>
      <c r="D76" s="28">
        <v>59.08928617157283</v>
      </c>
      <c r="E76" s="29" t="s">
        <v>5</v>
      </c>
    </row>
    <row r="77" spans="1:5" ht="15" hidden="1" customHeight="1" x14ac:dyDescent="0.25">
      <c r="A77" s="11"/>
      <c r="B77" s="12" t="s">
        <v>49</v>
      </c>
      <c r="C77" s="28">
        <v>58.91359157827987</v>
      </c>
      <c r="D77" s="28">
        <v>58.91359157827987</v>
      </c>
      <c r="E77" s="29" t="s">
        <v>5</v>
      </c>
    </row>
    <row r="78" spans="1:5" ht="15" hidden="1" customHeight="1" x14ac:dyDescent="0.25">
      <c r="A78" s="11"/>
      <c r="B78" s="12" t="s">
        <v>41</v>
      </c>
      <c r="C78" s="28">
        <v>59.164017581195125</v>
      </c>
      <c r="D78" s="28">
        <v>59.164017581195125</v>
      </c>
      <c r="E78" s="29" t="s">
        <v>5</v>
      </c>
    </row>
    <row r="79" spans="1:5" ht="15" hidden="1" customHeight="1" x14ac:dyDescent="0.25">
      <c r="A79" s="11"/>
      <c r="B79" s="12" t="s">
        <v>50</v>
      </c>
      <c r="C79" s="28">
        <v>60.011945104101351</v>
      </c>
      <c r="D79" s="28">
        <v>60.011945104101351</v>
      </c>
      <c r="E79" s="29" t="s">
        <v>5</v>
      </c>
    </row>
    <row r="80" spans="1:5" ht="15" hidden="1" customHeight="1" x14ac:dyDescent="0.25">
      <c r="A80" s="11"/>
      <c r="B80" s="12" t="s">
        <v>51</v>
      </c>
      <c r="C80" s="28">
        <v>60.850953823831134</v>
      </c>
      <c r="D80" s="28">
        <v>60.850953823831134</v>
      </c>
      <c r="E80" s="29" t="s">
        <v>5</v>
      </c>
    </row>
    <row r="81" spans="1:5" ht="15" hidden="1" customHeight="1" x14ac:dyDescent="0.25">
      <c r="A81" s="11"/>
      <c r="B81" s="12" t="s">
        <v>40</v>
      </c>
      <c r="C81" s="28">
        <v>59.67122350562844</v>
      </c>
      <c r="D81" s="28">
        <v>59.67122350562844</v>
      </c>
      <c r="E81" s="29" t="s">
        <v>5</v>
      </c>
    </row>
    <row r="82" spans="1:5" ht="15" hidden="1" customHeight="1" x14ac:dyDescent="0.25">
      <c r="A82" s="149">
        <v>2006</v>
      </c>
      <c r="B82" s="149"/>
      <c r="C82" s="28"/>
      <c r="D82" s="28"/>
      <c r="E82" s="29"/>
    </row>
    <row r="83" spans="1:5" ht="15" hidden="1" customHeight="1" x14ac:dyDescent="0.25">
      <c r="A83" s="11"/>
      <c r="B83" s="12" t="s">
        <v>45</v>
      </c>
      <c r="C83" s="28">
        <v>59.300830856065254</v>
      </c>
      <c r="D83" s="28">
        <v>59.300830856065254</v>
      </c>
      <c r="E83" s="29" t="s">
        <v>5</v>
      </c>
    </row>
    <row r="84" spans="1:5" ht="15" hidden="1" customHeight="1" x14ac:dyDescent="0.25">
      <c r="A84" s="11"/>
      <c r="B84" s="12" t="s">
        <v>46</v>
      </c>
      <c r="C84" s="28">
        <v>59.771720346649374</v>
      </c>
      <c r="D84" s="28">
        <v>59.771720346649374</v>
      </c>
      <c r="E84" s="29" t="s">
        <v>5</v>
      </c>
    </row>
    <row r="85" spans="1:5" ht="15" hidden="1" customHeight="1" x14ac:dyDescent="0.25">
      <c r="A85" s="11"/>
      <c r="B85" s="12" t="s">
        <v>43</v>
      </c>
      <c r="C85" s="28">
        <v>60.300203154477494</v>
      </c>
      <c r="D85" s="28">
        <v>60.300203154477494</v>
      </c>
      <c r="E85" s="29" t="s">
        <v>5</v>
      </c>
    </row>
    <row r="86" spans="1:5" ht="15" hidden="1" customHeight="1" x14ac:dyDescent="0.25">
      <c r="A86" s="11"/>
      <c r="B86" s="12" t="s">
        <v>47</v>
      </c>
      <c r="C86" s="28">
        <v>60.322820772990319</v>
      </c>
      <c r="D86" s="28">
        <v>60.322820772990319</v>
      </c>
      <c r="E86" s="29" t="s">
        <v>5</v>
      </c>
    </row>
    <row r="87" spans="1:5" ht="15" hidden="1" customHeight="1" x14ac:dyDescent="0.25">
      <c r="A87" s="11"/>
      <c r="B87" s="12" t="s">
        <v>35</v>
      </c>
      <c r="C87" s="28">
        <v>60.380705554390424</v>
      </c>
      <c r="D87" s="28">
        <v>60.380705554390424</v>
      </c>
      <c r="E87" s="29" t="s">
        <v>5</v>
      </c>
    </row>
    <row r="88" spans="1:5" ht="15" hidden="1" customHeight="1" x14ac:dyDescent="0.25">
      <c r="A88" s="11"/>
      <c r="B88" s="12" t="s">
        <v>42</v>
      </c>
      <c r="C88" s="28">
        <v>60.645646472279104</v>
      </c>
      <c r="D88" s="28">
        <v>60.645646472279104</v>
      </c>
      <c r="E88" s="29" t="s">
        <v>5</v>
      </c>
    </row>
    <row r="89" spans="1:5" ht="15" hidden="1" customHeight="1" x14ac:dyDescent="0.25">
      <c r="A89" s="11"/>
      <c r="B89" s="12" t="s">
        <v>48</v>
      </c>
      <c r="C89" s="28">
        <v>60.362751362375086</v>
      </c>
      <c r="D89" s="28">
        <v>60.362751362375086</v>
      </c>
      <c r="E89" s="29" t="s">
        <v>5</v>
      </c>
    </row>
    <row r="90" spans="1:5" ht="15" hidden="1" customHeight="1" x14ac:dyDescent="0.25">
      <c r="A90" s="11"/>
      <c r="B90" s="12" t="s">
        <v>49</v>
      </c>
      <c r="C90" s="28">
        <v>60.457535505936576</v>
      </c>
      <c r="D90" s="28">
        <v>60.457535505936576</v>
      </c>
      <c r="E90" s="29" t="s">
        <v>5</v>
      </c>
    </row>
    <row r="91" spans="1:5" ht="15" hidden="1" customHeight="1" x14ac:dyDescent="0.25">
      <c r="A91" s="11"/>
      <c r="B91" s="12" t="s">
        <v>41</v>
      </c>
      <c r="C91" s="28">
        <v>61.754084657901409</v>
      </c>
      <c r="D91" s="28">
        <v>61.754084657901409</v>
      </c>
      <c r="E91" s="29" t="s">
        <v>5</v>
      </c>
    </row>
    <row r="92" spans="1:5" ht="15" hidden="1" customHeight="1" x14ac:dyDescent="0.25">
      <c r="A92" s="11"/>
      <c r="B92" s="12" t="s">
        <v>50</v>
      </c>
      <c r="C92" s="28">
        <v>61.307036935285716</v>
      </c>
      <c r="D92" s="28">
        <v>61.307036935285716</v>
      </c>
      <c r="E92" s="29" t="s">
        <v>5</v>
      </c>
    </row>
    <row r="93" spans="1:5" ht="15" hidden="1" customHeight="1" x14ac:dyDescent="0.25">
      <c r="A93" s="11"/>
      <c r="B93" s="12" t="s">
        <v>51</v>
      </c>
      <c r="C93" s="28">
        <v>61.552274876222498</v>
      </c>
      <c r="D93" s="28">
        <v>61.552274876222498</v>
      </c>
      <c r="E93" s="29" t="s">
        <v>5</v>
      </c>
    </row>
    <row r="94" spans="1:5" ht="15" hidden="1" customHeight="1" x14ac:dyDescent="0.25">
      <c r="A94" s="11"/>
      <c r="B94" s="12" t="s">
        <v>40</v>
      </c>
      <c r="C94" s="28">
        <v>62.05464249566468</v>
      </c>
      <c r="D94" s="28">
        <v>62.05464249566468</v>
      </c>
      <c r="E94" s="29" t="s">
        <v>5</v>
      </c>
    </row>
    <row r="95" spans="1:5" ht="15" hidden="1" customHeight="1" x14ac:dyDescent="0.25">
      <c r="A95" s="149">
        <v>2007</v>
      </c>
      <c r="B95" s="149"/>
      <c r="C95" s="28"/>
      <c r="D95" s="28"/>
      <c r="E95" s="29"/>
    </row>
    <row r="96" spans="1:5" ht="15" hidden="1" customHeight="1" x14ac:dyDescent="0.25">
      <c r="A96" s="11"/>
      <c r="B96" s="12" t="s">
        <v>45</v>
      </c>
      <c r="C96" s="28">
        <v>63.330264521222013</v>
      </c>
      <c r="D96" s="28">
        <v>63.330264521222013</v>
      </c>
      <c r="E96" s="29" t="s">
        <v>5</v>
      </c>
    </row>
    <row r="97" spans="1:5" ht="15" hidden="1" customHeight="1" x14ac:dyDescent="0.25">
      <c r="A97" s="11"/>
      <c r="B97" s="12" t="s">
        <v>46</v>
      </c>
      <c r="C97" s="28">
        <v>62.799974635626114</v>
      </c>
      <c r="D97" s="28">
        <v>62.799974635626114</v>
      </c>
      <c r="E97" s="29" t="s">
        <v>5</v>
      </c>
    </row>
    <row r="98" spans="1:5" ht="15" hidden="1" customHeight="1" x14ac:dyDescent="0.25">
      <c r="A98" s="11"/>
      <c r="B98" s="12" t="s">
        <v>43</v>
      </c>
      <c r="C98" s="28">
        <v>62.312180223988598</v>
      </c>
      <c r="D98" s="28">
        <v>62.312180223988598</v>
      </c>
      <c r="E98" s="29" t="s">
        <v>5</v>
      </c>
    </row>
    <row r="99" spans="1:5" ht="15" hidden="1" customHeight="1" x14ac:dyDescent="0.25">
      <c r="A99" s="11"/>
      <c r="B99" s="12" t="s">
        <v>47</v>
      </c>
      <c r="C99" s="28">
        <v>62.916093955413629</v>
      </c>
      <c r="D99" s="28">
        <v>62.916093955413629</v>
      </c>
      <c r="E99" s="29" t="s">
        <v>5</v>
      </c>
    </row>
    <row r="100" spans="1:5" ht="15" hidden="1" customHeight="1" x14ac:dyDescent="0.25">
      <c r="A100" s="11"/>
      <c r="B100" s="12" t="s">
        <v>35</v>
      </c>
      <c r="C100" s="28">
        <v>63.815727219610793</v>
      </c>
      <c r="D100" s="28">
        <v>63.815727219610793</v>
      </c>
      <c r="E100" s="29" t="s">
        <v>5</v>
      </c>
    </row>
    <row r="101" spans="1:5" ht="15" hidden="1" customHeight="1" x14ac:dyDescent="0.25">
      <c r="A101" s="11"/>
      <c r="B101" s="12" t="s">
        <v>42</v>
      </c>
      <c r="C101" s="28">
        <v>63.978247633048341</v>
      </c>
      <c r="D101" s="28">
        <v>63.978247633048341</v>
      </c>
      <c r="E101" s="29" t="s">
        <v>5</v>
      </c>
    </row>
    <row r="102" spans="1:5" ht="15" hidden="1" customHeight="1" x14ac:dyDescent="0.25">
      <c r="A102" s="11"/>
      <c r="B102" s="12" t="s">
        <v>48</v>
      </c>
      <c r="C102" s="28">
        <v>64.182855470625739</v>
      </c>
      <c r="D102" s="28">
        <v>64.182855470625739</v>
      </c>
      <c r="E102" s="29" t="s">
        <v>5</v>
      </c>
    </row>
    <row r="103" spans="1:5" ht="15" hidden="1" customHeight="1" x14ac:dyDescent="0.25">
      <c r="A103" s="11"/>
      <c r="B103" s="12" t="s">
        <v>49</v>
      </c>
      <c r="C103" s="28">
        <v>66.057261458460871</v>
      </c>
      <c r="D103" s="28">
        <v>66.057261458460871</v>
      </c>
      <c r="E103" s="29" t="s">
        <v>5</v>
      </c>
    </row>
    <row r="104" spans="1:5" ht="15" hidden="1" customHeight="1" x14ac:dyDescent="0.25">
      <c r="A104" s="11"/>
      <c r="B104" s="12" t="s">
        <v>41</v>
      </c>
      <c r="C104" s="28">
        <v>66.387373761651986</v>
      </c>
      <c r="D104" s="28">
        <v>66.387373761651986</v>
      </c>
      <c r="E104" s="29" t="s">
        <v>5</v>
      </c>
    </row>
    <row r="105" spans="1:5" ht="15" hidden="1" customHeight="1" x14ac:dyDescent="0.25">
      <c r="A105" s="11"/>
      <c r="B105" s="12" t="s">
        <v>50</v>
      </c>
      <c r="C105" s="28">
        <v>66.956486672839503</v>
      </c>
      <c r="D105" s="28">
        <v>66.956486672839503</v>
      </c>
      <c r="E105" s="29" t="s">
        <v>5</v>
      </c>
    </row>
    <row r="106" spans="1:5" ht="15" hidden="1" customHeight="1" x14ac:dyDescent="0.25">
      <c r="A106" s="11"/>
      <c r="B106" s="12" t="s">
        <v>51</v>
      </c>
      <c r="C106" s="28">
        <v>67.385580203439858</v>
      </c>
      <c r="D106" s="28">
        <v>67.385580203439858</v>
      </c>
      <c r="E106" s="29" t="s">
        <v>5</v>
      </c>
    </row>
    <row r="107" spans="1:5" ht="15" hidden="1" customHeight="1" x14ac:dyDescent="0.25">
      <c r="A107" s="11"/>
      <c r="B107" s="12" t="s">
        <v>40</v>
      </c>
      <c r="C107" s="28">
        <v>67.568444814972707</v>
      </c>
      <c r="D107" s="28">
        <v>67.568444814972707</v>
      </c>
      <c r="E107" s="29" t="s">
        <v>5</v>
      </c>
    </row>
    <row r="108" spans="1:5" ht="15" hidden="1" customHeight="1" x14ac:dyDescent="0.25">
      <c r="A108" s="149">
        <v>2008</v>
      </c>
      <c r="B108" s="149"/>
      <c r="C108" s="28"/>
      <c r="D108" s="28"/>
      <c r="E108" s="29"/>
    </row>
    <row r="109" spans="1:5" ht="15" hidden="1" customHeight="1" x14ac:dyDescent="0.25">
      <c r="A109" s="11"/>
      <c r="B109" s="12" t="s">
        <v>45</v>
      </c>
      <c r="C109" s="28">
        <v>68.670470789160959</v>
      </c>
      <c r="D109" s="28">
        <v>68.670470789160959</v>
      </c>
      <c r="E109" s="29" t="s">
        <v>5</v>
      </c>
    </row>
    <row r="110" spans="1:5" ht="15" hidden="1" customHeight="1" x14ac:dyDescent="0.25">
      <c r="A110" s="11"/>
      <c r="B110" s="12" t="s">
        <v>46</v>
      </c>
      <c r="C110" s="28">
        <v>69.476893816239524</v>
      </c>
      <c r="D110" s="28">
        <v>69.476893816239524</v>
      </c>
      <c r="E110" s="29" t="s">
        <v>5</v>
      </c>
    </row>
    <row r="111" spans="1:5" ht="15" hidden="1" customHeight="1" x14ac:dyDescent="0.25">
      <c r="A111" s="11"/>
      <c r="B111" s="12" t="s">
        <v>43</v>
      </c>
      <c r="C111" s="28">
        <v>70.221001806745363</v>
      </c>
      <c r="D111" s="28">
        <v>70.221001806745363</v>
      </c>
      <c r="E111" s="29" t="s">
        <v>5</v>
      </c>
    </row>
    <row r="112" spans="1:5" ht="15" hidden="1" customHeight="1" x14ac:dyDescent="0.25">
      <c r="A112" s="11"/>
      <c r="B112" s="12" t="s">
        <v>47</v>
      </c>
      <c r="C112" s="28">
        <v>71.739646645653181</v>
      </c>
      <c r="D112" s="28">
        <v>71.739646645653181</v>
      </c>
      <c r="E112" s="29" t="s">
        <v>5</v>
      </c>
    </row>
    <row r="113" spans="1:5" ht="15" hidden="1" customHeight="1" x14ac:dyDescent="0.25">
      <c r="A113" s="11"/>
      <c r="B113" s="12" t="s">
        <v>35</v>
      </c>
      <c r="C113" s="28">
        <v>72.739310408221513</v>
      </c>
      <c r="D113" s="28">
        <v>72.739310408221513</v>
      </c>
      <c r="E113" s="29" t="s">
        <v>5</v>
      </c>
    </row>
    <row r="114" spans="1:5" ht="15" hidden="1" customHeight="1" x14ac:dyDescent="0.25">
      <c r="A114" s="11"/>
      <c r="B114" s="12" t="s">
        <v>42</v>
      </c>
      <c r="C114" s="28">
        <v>73.15604585860352</v>
      </c>
      <c r="D114" s="28">
        <v>73.15604585860352</v>
      </c>
      <c r="E114" s="29" t="s">
        <v>5</v>
      </c>
    </row>
    <row r="115" spans="1:5" ht="15" hidden="1" customHeight="1" x14ac:dyDescent="0.25">
      <c r="A115" s="11"/>
      <c r="B115" s="12" t="s">
        <v>48</v>
      </c>
      <c r="C115" s="28">
        <v>74.597336110484207</v>
      </c>
      <c r="D115" s="28">
        <v>74.597336110484207</v>
      </c>
      <c r="E115" s="29" t="s">
        <v>5</v>
      </c>
    </row>
    <row r="116" spans="1:5" ht="15" hidden="1" customHeight="1" x14ac:dyDescent="0.25">
      <c r="A116" s="11"/>
      <c r="B116" s="12" t="s">
        <v>49</v>
      </c>
      <c r="C116" s="28">
        <v>75.400844496001838</v>
      </c>
      <c r="D116" s="28">
        <v>75.400844496001838</v>
      </c>
      <c r="E116" s="29" t="s">
        <v>5</v>
      </c>
    </row>
    <row r="117" spans="1:5" ht="15" hidden="1" customHeight="1" x14ac:dyDescent="0.25">
      <c r="A117" s="11"/>
      <c r="B117" s="12" t="s">
        <v>41</v>
      </c>
      <c r="C117" s="28">
        <v>74.65335552128532</v>
      </c>
      <c r="D117" s="28">
        <v>74.65335552128532</v>
      </c>
      <c r="E117" s="29" t="s">
        <v>5</v>
      </c>
    </row>
    <row r="118" spans="1:5" ht="15" hidden="1" customHeight="1" x14ac:dyDescent="0.25">
      <c r="A118" s="11"/>
      <c r="B118" s="12" t="s">
        <v>50</v>
      </c>
      <c r="C118" s="28">
        <v>74.004323138497057</v>
      </c>
      <c r="D118" s="28">
        <v>74.004323138497057</v>
      </c>
      <c r="E118" s="29" t="s">
        <v>5</v>
      </c>
    </row>
    <row r="119" spans="1:5" ht="15" hidden="1" customHeight="1" x14ac:dyDescent="0.25">
      <c r="A119" s="11"/>
      <c r="B119" s="12" t="s">
        <v>51</v>
      </c>
      <c r="C119" s="28">
        <v>73.068606611775564</v>
      </c>
      <c r="D119" s="28">
        <v>73.068606611775564</v>
      </c>
      <c r="E119" s="29" t="s">
        <v>5</v>
      </c>
    </row>
    <row r="120" spans="1:5" ht="15" hidden="1" customHeight="1" x14ac:dyDescent="0.25">
      <c r="A120" s="11"/>
      <c r="B120" s="12" t="s">
        <v>40</v>
      </c>
      <c r="C120" s="28">
        <v>73.607931886210366</v>
      </c>
      <c r="D120" s="28">
        <v>73.607931886210366</v>
      </c>
      <c r="E120" s="29" t="s">
        <v>5</v>
      </c>
    </row>
    <row r="121" spans="1:5" ht="15" hidden="1" customHeight="1" x14ac:dyDescent="0.25">
      <c r="A121" s="149">
        <v>2009</v>
      </c>
      <c r="B121" s="149"/>
      <c r="C121" s="28"/>
      <c r="D121" s="28"/>
      <c r="E121" s="29"/>
    </row>
    <row r="122" spans="1:5" ht="15" hidden="1" customHeight="1" x14ac:dyDescent="0.25">
      <c r="A122" s="11"/>
      <c r="B122" s="12" t="s">
        <v>45</v>
      </c>
      <c r="C122" s="28">
        <v>74.643970375459119</v>
      </c>
      <c r="D122" s="28">
        <v>74.643970375459119</v>
      </c>
      <c r="E122" s="29" t="s">
        <v>5</v>
      </c>
    </row>
    <row r="123" spans="1:5" ht="15" hidden="1" customHeight="1" x14ac:dyDescent="0.25">
      <c r="A123" s="11"/>
      <c r="B123" s="12" t="s">
        <v>46</v>
      </c>
      <c r="C123" s="28">
        <v>73.80875068975854</v>
      </c>
      <c r="D123" s="28">
        <v>73.80875068975854</v>
      </c>
      <c r="E123" s="29" t="s">
        <v>5</v>
      </c>
    </row>
    <row r="124" spans="1:5" ht="15" hidden="1" customHeight="1" x14ac:dyDescent="0.25">
      <c r="A124" s="11"/>
      <c r="B124" s="12" t="s">
        <v>43</v>
      </c>
      <c r="C124" s="28">
        <v>75.659140031131614</v>
      </c>
      <c r="D124" s="28">
        <v>75.659140031131614</v>
      </c>
      <c r="E124" s="29" t="s">
        <v>5</v>
      </c>
    </row>
    <row r="125" spans="1:5" ht="15" hidden="1" customHeight="1" x14ac:dyDescent="0.25">
      <c r="A125" s="11"/>
      <c r="B125" s="12" t="s">
        <v>47</v>
      </c>
      <c r="C125" s="28">
        <v>74.79792174270753</v>
      </c>
      <c r="D125" s="28">
        <v>74.79792174270753</v>
      </c>
      <c r="E125" s="29" t="s">
        <v>5</v>
      </c>
    </row>
    <row r="126" spans="1:5" ht="15" hidden="1" customHeight="1" x14ac:dyDescent="0.25">
      <c r="A126" s="11"/>
      <c r="B126" s="12" t="s">
        <v>35</v>
      </c>
      <c r="C126" s="28">
        <v>75.559109532760431</v>
      </c>
      <c r="D126" s="28">
        <v>75.559109532760431</v>
      </c>
      <c r="E126" s="29" t="s">
        <v>5</v>
      </c>
    </row>
    <row r="127" spans="1:5" ht="15" hidden="1" customHeight="1" x14ac:dyDescent="0.25">
      <c r="A127" s="11"/>
      <c r="B127" s="12" t="s">
        <v>42</v>
      </c>
      <c r="C127" s="28">
        <v>75.84252927814542</v>
      </c>
      <c r="D127" s="28">
        <v>75.84252927814542</v>
      </c>
      <c r="E127" s="29" t="s">
        <v>5</v>
      </c>
    </row>
    <row r="128" spans="1:5" ht="15" hidden="1" customHeight="1" x14ac:dyDescent="0.25">
      <c r="A128" s="11"/>
      <c r="B128" s="12" t="s">
        <v>48</v>
      </c>
      <c r="C128" s="28">
        <v>75.494695954263847</v>
      </c>
      <c r="D128" s="28">
        <v>75.494695954263847</v>
      </c>
      <c r="E128" s="29" t="s">
        <v>5</v>
      </c>
    </row>
    <row r="129" spans="1:9" hidden="1" x14ac:dyDescent="0.25">
      <c r="A129" s="11"/>
      <c r="B129" s="12" t="s">
        <v>49</v>
      </c>
      <c r="C129" s="28">
        <v>76.442479097047595</v>
      </c>
      <c r="D129" s="28">
        <v>76.442479097047595</v>
      </c>
      <c r="E129" s="29" t="s">
        <v>5</v>
      </c>
    </row>
    <row r="130" spans="1:9" hidden="1" x14ac:dyDescent="0.25">
      <c r="A130" s="11"/>
      <c r="B130" s="12" t="s">
        <v>41</v>
      </c>
      <c r="C130" s="28">
        <v>76.593340944241419</v>
      </c>
      <c r="D130" s="28">
        <v>76.593340944241419</v>
      </c>
      <c r="E130" s="29" t="s">
        <v>5</v>
      </c>
    </row>
    <row r="131" spans="1:9" hidden="1" x14ac:dyDescent="0.25">
      <c r="A131" s="11"/>
      <c r="B131" s="12" t="s">
        <v>50</v>
      </c>
      <c r="C131" s="28">
        <v>76.252969102755827</v>
      </c>
      <c r="D131" s="28">
        <v>76.252969102755827</v>
      </c>
      <c r="E131" s="29" t="s">
        <v>5</v>
      </c>
    </row>
    <row r="132" spans="1:9" hidden="1" x14ac:dyDescent="0.25">
      <c r="A132" s="11"/>
      <c r="B132" s="12" t="s">
        <v>51</v>
      </c>
      <c r="C132" s="28">
        <v>78.121370928975423</v>
      </c>
      <c r="D132" s="28">
        <v>78.121370928975423</v>
      </c>
      <c r="E132" s="29" t="s">
        <v>5</v>
      </c>
    </row>
    <row r="133" spans="1:9" hidden="1" x14ac:dyDescent="0.25">
      <c r="A133" s="11"/>
      <c r="B133" s="12" t="s">
        <v>40</v>
      </c>
      <c r="C133" s="28">
        <v>77.592538364160006</v>
      </c>
      <c r="D133" s="28">
        <v>77.592538364160006</v>
      </c>
      <c r="E133" s="29" t="s">
        <v>5</v>
      </c>
    </row>
    <row r="134" spans="1:9" x14ac:dyDescent="0.25">
      <c r="A134" s="152">
        <v>2010</v>
      </c>
      <c r="B134" s="152"/>
      <c r="C134" s="28">
        <v>80.568542845421106</v>
      </c>
      <c r="D134" s="28">
        <v>80.568542845421106</v>
      </c>
      <c r="E134" s="29" t="s">
        <v>5</v>
      </c>
    </row>
    <row r="135" spans="1:9" x14ac:dyDescent="0.25">
      <c r="A135" s="152">
        <v>2011</v>
      </c>
      <c r="B135" s="152"/>
      <c r="C135" s="28">
        <v>89.651368722070842</v>
      </c>
      <c r="D135" s="28">
        <v>89.651368722070842</v>
      </c>
      <c r="E135" s="29" t="s">
        <v>5</v>
      </c>
    </row>
    <row r="136" spans="1:9" x14ac:dyDescent="0.25">
      <c r="A136" s="152">
        <v>2012</v>
      </c>
      <c r="B136" s="152"/>
      <c r="C136" s="28">
        <v>99.409647361204449</v>
      </c>
      <c r="D136" s="28">
        <v>99.415139330518244</v>
      </c>
      <c r="E136" s="29" t="s">
        <v>5</v>
      </c>
    </row>
    <row r="137" spans="1:9" x14ac:dyDescent="0.25">
      <c r="A137" s="152">
        <v>2013</v>
      </c>
      <c r="B137" s="152"/>
      <c r="C137" s="28">
        <v>103.19281073321666</v>
      </c>
      <c r="D137" s="28">
        <v>103.38895723436703</v>
      </c>
      <c r="E137" s="28">
        <v>103.02504144381011</v>
      </c>
      <c r="G137" s="28"/>
      <c r="H137" s="28"/>
      <c r="I137" s="28"/>
    </row>
    <row r="138" spans="1:9" x14ac:dyDescent="0.25">
      <c r="A138" s="152">
        <v>2014</v>
      </c>
      <c r="B138" s="152"/>
      <c r="C138" s="28">
        <f>AVERAGE(C193:C204)</f>
        <v>105.38050013404563</v>
      </c>
      <c r="D138" s="28">
        <f t="shared" ref="D138" si="0">AVERAGE(D193:D204)</f>
        <v>105.92043432963987</v>
      </c>
      <c r="E138" s="28">
        <f>AVERAGE(E193:E204)</f>
        <v>104.91868013832885</v>
      </c>
      <c r="F138" s="28"/>
    </row>
    <row r="139" spans="1:9" ht="8.25" customHeight="1" x14ac:dyDescent="0.25">
      <c r="A139" s="11"/>
      <c r="B139" s="12"/>
      <c r="C139" s="28"/>
      <c r="D139" s="28"/>
      <c r="E139" s="29"/>
    </row>
    <row r="140" spans="1:9" x14ac:dyDescent="0.25">
      <c r="A140" s="152">
        <v>2010</v>
      </c>
      <c r="B140" s="152"/>
      <c r="C140" s="29"/>
      <c r="D140" s="28"/>
      <c r="E140" s="29"/>
    </row>
    <row r="141" spans="1:9" hidden="1" x14ac:dyDescent="0.25">
      <c r="A141" s="11"/>
      <c r="B141" s="12" t="s">
        <v>45</v>
      </c>
      <c r="C141" s="28">
        <v>77.389912482844039</v>
      </c>
      <c r="D141" s="28">
        <v>77.389912482844039</v>
      </c>
      <c r="E141" s="29" t="s">
        <v>5</v>
      </c>
    </row>
    <row r="142" spans="1:9" hidden="1" x14ac:dyDescent="0.25">
      <c r="A142" s="11"/>
      <c r="B142" s="12" t="s">
        <v>46</v>
      </c>
      <c r="C142" s="28">
        <v>78.114608960554079</v>
      </c>
      <c r="D142" s="28">
        <v>78.114608960554079</v>
      </c>
      <c r="E142" s="29" t="s">
        <v>5</v>
      </c>
    </row>
    <row r="143" spans="1:9" hidden="1" x14ac:dyDescent="0.25">
      <c r="A143" s="11"/>
      <c r="B143" s="12" t="s">
        <v>43</v>
      </c>
      <c r="C143" s="28">
        <v>78.802289490440288</v>
      </c>
      <c r="D143" s="28">
        <v>78.802289490440288</v>
      </c>
      <c r="E143" s="29" t="s">
        <v>5</v>
      </c>
    </row>
    <row r="144" spans="1:9" hidden="1" x14ac:dyDescent="0.25">
      <c r="A144" s="11"/>
      <c r="B144" s="12" t="s">
        <v>47</v>
      </c>
      <c r="C144" s="28">
        <v>79.493759054355692</v>
      </c>
      <c r="D144" s="28">
        <v>79.493759054355692</v>
      </c>
      <c r="E144" s="29" t="s">
        <v>5</v>
      </c>
    </row>
    <row r="145" spans="1:5" ht="15" hidden="1" customHeight="1" x14ac:dyDescent="0.25">
      <c r="A145" s="11"/>
      <c r="B145" s="12" t="s">
        <v>35</v>
      </c>
      <c r="C145" s="28">
        <v>79.593148331583464</v>
      </c>
      <c r="D145" s="28">
        <v>79.593148331583464</v>
      </c>
      <c r="E145" s="29" t="s">
        <v>5</v>
      </c>
    </row>
    <row r="146" spans="1:5" ht="15" hidden="1" customHeight="1" x14ac:dyDescent="0.25">
      <c r="A146" s="11"/>
      <c r="B146" s="12" t="s">
        <v>42</v>
      </c>
      <c r="C146" s="28">
        <v>80.456465161931419</v>
      </c>
      <c r="D146" s="28">
        <v>80.456465161931419</v>
      </c>
      <c r="E146" s="29" t="s">
        <v>5</v>
      </c>
    </row>
    <row r="147" spans="1:5" ht="15" hidden="1" customHeight="1" x14ac:dyDescent="0.25">
      <c r="A147" s="11"/>
      <c r="B147" s="12" t="s">
        <v>48</v>
      </c>
      <c r="C147" s="28">
        <v>82.218774035333112</v>
      </c>
      <c r="D147" s="28">
        <v>82.218774035333112</v>
      </c>
      <c r="E147" s="29" t="s">
        <v>5</v>
      </c>
    </row>
    <row r="148" spans="1:5" ht="15" hidden="1" customHeight="1" x14ac:dyDescent="0.25">
      <c r="A148" s="11"/>
      <c r="B148" s="12" t="s">
        <v>49</v>
      </c>
      <c r="C148" s="28">
        <v>82.738454625647236</v>
      </c>
      <c r="D148" s="28">
        <v>82.738454625647236</v>
      </c>
      <c r="E148" s="29" t="s">
        <v>5</v>
      </c>
    </row>
    <row r="149" spans="1:5" ht="15" hidden="1" customHeight="1" x14ac:dyDescent="0.25">
      <c r="A149" s="11"/>
      <c r="B149" s="12" t="s">
        <v>41</v>
      </c>
      <c r="C149" s="28">
        <v>81.674668748738398</v>
      </c>
      <c r="D149" s="28">
        <v>81.674668748738398</v>
      </c>
      <c r="E149" s="29" t="s">
        <v>5</v>
      </c>
    </row>
    <row r="150" spans="1:5" ht="15" hidden="1" customHeight="1" x14ac:dyDescent="0.25">
      <c r="A150" s="11"/>
      <c r="B150" s="12" t="s">
        <v>50</v>
      </c>
      <c r="C150" s="28">
        <v>81.490055352268982</v>
      </c>
      <c r="D150" s="28">
        <v>81.490055352268982</v>
      </c>
      <c r="E150" s="29" t="s">
        <v>5</v>
      </c>
    </row>
    <row r="151" spans="1:5" x14ac:dyDescent="0.25">
      <c r="A151" s="11"/>
      <c r="B151" s="12" t="s">
        <v>51</v>
      </c>
      <c r="C151" s="28">
        <v>81.876012187767557</v>
      </c>
      <c r="D151" s="28">
        <v>81.876012187767557</v>
      </c>
      <c r="E151" s="29" t="s">
        <v>5</v>
      </c>
    </row>
    <row r="152" spans="1:5" x14ac:dyDescent="0.25">
      <c r="A152" s="11"/>
      <c r="B152" s="12" t="s">
        <v>40</v>
      </c>
      <c r="C152" s="28">
        <v>82.974365713589037</v>
      </c>
      <c r="D152" s="28">
        <v>82.974365713589037</v>
      </c>
      <c r="E152" s="29" t="s">
        <v>5</v>
      </c>
    </row>
    <row r="153" spans="1:5" x14ac:dyDescent="0.25">
      <c r="A153" s="152">
        <v>2011</v>
      </c>
      <c r="B153" s="152"/>
      <c r="C153" s="28"/>
      <c r="D153" s="28"/>
      <c r="E153" s="29"/>
    </row>
    <row r="154" spans="1:5" x14ac:dyDescent="0.25">
      <c r="A154" s="11"/>
      <c r="B154" s="12" t="s">
        <v>45</v>
      </c>
      <c r="C154" s="28">
        <v>83.42322051397251</v>
      </c>
      <c r="D154" s="28">
        <v>83.42322051397251</v>
      </c>
      <c r="E154" s="29" t="s">
        <v>5</v>
      </c>
    </row>
    <row r="155" spans="1:5" x14ac:dyDescent="0.25">
      <c r="A155" s="11"/>
      <c r="B155" s="12" t="s">
        <v>46</v>
      </c>
      <c r="C155" s="28">
        <v>82.763753714396117</v>
      </c>
      <c r="D155" s="28">
        <v>82.763753714396117</v>
      </c>
      <c r="E155" s="29" t="s">
        <v>5</v>
      </c>
    </row>
    <row r="156" spans="1:5" x14ac:dyDescent="0.25">
      <c r="A156" s="11"/>
      <c r="B156" s="12" t="s">
        <v>43</v>
      </c>
      <c r="C156" s="28">
        <v>83.286640410427239</v>
      </c>
      <c r="D156" s="28">
        <v>83.286640410427239</v>
      </c>
      <c r="E156" s="29" t="s">
        <v>5</v>
      </c>
    </row>
    <row r="157" spans="1:5" x14ac:dyDescent="0.25">
      <c r="A157" s="11"/>
      <c r="B157" s="12" t="s">
        <v>47</v>
      </c>
      <c r="C157" s="28">
        <v>86.965500988635156</v>
      </c>
      <c r="D157" s="28">
        <v>86.965500988635156</v>
      </c>
      <c r="E157" s="29" t="s">
        <v>5</v>
      </c>
    </row>
    <row r="158" spans="1:5" x14ac:dyDescent="0.25">
      <c r="A158" s="11"/>
      <c r="B158" s="12" t="s">
        <v>35</v>
      </c>
      <c r="C158" s="28">
        <v>89.847381978421922</v>
      </c>
      <c r="D158" s="28">
        <v>89.847381978421922</v>
      </c>
      <c r="E158" s="29" t="s">
        <v>5</v>
      </c>
    </row>
    <row r="159" spans="1:5" x14ac:dyDescent="0.25">
      <c r="A159" s="11"/>
      <c r="B159" s="12" t="s">
        <v>42</v>
      </c>
      <c r="C159" s="28">
        <v>90.663889665301312</v>
      </c>
      <c r="D159" s="28">
        <v>90.663889665301312</v>
      </c>
      <c r="E159" s="29" t="s">
        <v>5</v>
      </c>
    </row>
    <row r="160" spans="1:5" x14ac:dyDescent="0.25">
      <c r="A160" s="11"/>
      <c r="B160" s="12" t="s">
        <v>48</v>
      </c>
      <c r="C160" s="28">
        <v>90.718393462490738</v>
      </c>
      <c r="D160" s="28">
        <v>90.718393462490738</v>
      </c>
      <c r="E160" s="29" t="s">
        <v>5</v>
      </c>
    </row>
    <row r="161" spans="1:7" x14ac:dyDescent="0.25">
      <c r="A161" s="11"/>
      <c r="B161" s="12" t="s">
        <v>49</v>
      </c>
      <c r="C161" s="28">
        <v>91.00443638528057</v>
      </c>
      <c r="D161" s="28">
        <v>91.00443638528057</v>
      </c>
      <c r="E161" s="29" t="s">
        <v>5</v>
      </c>
    </row>
    <row r="162" spans="1:7" x14ac:dyDescent="0.25">
      <c r="A162" s="11"/>
      <c r="B162" s="12" t="s">
        <v>41</v>
      </c>
      <c r="C162" s="28">
        <v>92.189005008474396</v>
      </c>
      <c r="D162" s="28">
        <v>92.189005008474396</v>
      </c>
      <c r="E162" s="29" t="s">
        <v>5</v>
      </c>
    </row>
    <row r="163" spans="1:7" x14ac:dyDescent="0.25">
      <c r="A163" s="11"/>
      <c r="B163" s="12" t="s">
        <v>50</v>
      </c>
      <c r="C163" s="28">
        <v>92.495800179178048</v>
      </c>
      <c r="D163" s="28">
        <v>92.495800179178048</v>
      </c>
      <c r="E163" s="29" t="s">
        <v>5</v>
      </c>
    </row>
    <row r="164" spans="1:7" x14ac:dyDescent="0.25">
      <c r="A164" s="11"/>
      <c r="B164" s="12" t="s">
        <v>51</v>
      </c>
      <c r="C164" s="28">
        <v>95.662033599649305</v>
      </c>
      <c r="D164" s="28">
        <v>95.662033599649305</v>
      </c>
      <c r="E164" s="29" t="s">
        <v>5</v>
      </c>
    </row>
    <row r="165" spans="1:7" x14ac:dyDescent="0.25">
      <c r="A165" s="11"/>
      <c r="B165" s="12" t="s">
        <v>40</v>
      </c>
      <c r="C165" s="28">
        <v>96.796368758622648</v>
      </c>
      <c r="D165" s="28">
        <v>96.796368758622648</v>
      </c>
      <c r="E165" s="29" t="s">
        <v>5</v>
      </c>
    </row>
    <row r="166" spans="1:7" x14ac:dyDescent="0.25">
      <c r="A166" s="152">
        <v>2012</v>
      </c>
      <c r="B166" s="152"/>
      <c r="C166" s="28"/>
      <c r="D166" s="28"/>
      <c r="E166" s="29"/>
    </row>
    <row r="167" spans="1:7" x14ac:dyDescent="0.25">
      <c r="A167" s="11"/>
      <c r="B167" s="12" t="s">
        <v>45</v>
      </c>
      <c r="C167" s="28">
        <v>97.59859943214181</v>
      </c>
      <c r="D167" s="28">
        <v>97.59859943214181</v>
      </c>
      <c r="E167" s="29" t="s">
        <v>5</v>
      </c>
    </row>
    <row r="168" spans="1:7" x14ac:dyDescent="0.25">
      <c r="A168" s="11"/>
      <c r="B168" s="12" t="s">
        <v>46</v>
      </c>
      <c r="C168" s="28">
        <v>97.302942479972216</v>
      </c>
      <c r="D168" s="28">
        <v>97.302942479972216</v>
      </c>
      <c r="E168" s="29" t="s">
        <v>5</v>
      </c>
    </row>
    <row r="169" spans="1:7" x14ac:dyDescent="0.25">
      <c r="A169" s="11"/>
      <c r="B169" s="12" t="s">
        <v>43</v>
      </c>
      <c r="C169" s="28">
        <v>98.042112633334924</v>
      </c>
      <c r="D169" s="28">
        <v>98.042112633334924</v>
      </c>
      <c r="E169" s="29" t="s">
        <v>5</v>
      </c>
    </row>
    <row r="170" spans="1:7" x14ac:dyDescent="0.25">
      <c r="A170" s="11"/>
      <c r="B170" s="12" t="s">
        <v>47</v>
      </c>
      <c r="C170" s="28">
        <v>97.952949517338325</v>
      </c>
      <c r="D170" s="28">
        <v>97.952949517338325</v>
      </c>
      <c r="E170" s="29" t="s">
        <v>5</v>
      </c>
    </row>
    <row r="171" spans="1:7" x14ac:dyDescent="0.25">
      <c r="A171" s="11"/>
      <c r="B171" s="12" t="s">
        <v>35</v>
      </c>
      <c r="C171" s="28">
        <v>96.007467362032386</v>
      </c>
      <c r="D171" s="28">
        <v>96.007467362032386</v>
      </c>
      <c r="E171" s="29" t="s">
        <v>5</v>
      </c>
    </row>
    <row r="172" spans="1:7" x14ac:dyDescent="0.25">
      <c r="A172" s="11"/>
      <c r="B172" s="12" t="s">
        <v>42</v>
      </c>
      <c r="C172" s="28">
        <v>100</v>
      </c>
      <c r="D172" s="28">
        <v>100</v>
      </c>
      <c r="E172" s="28">
        <v>100</v>
      </c>
    </row>
    <row r="173" spans="1:7" x14ac:dyDescent="0.25">
      <c r="A173" s="11"/>
      <c r="B173" s="12" t="s">
        <v>48</v>
      </c>
      <c r="C173" s="28">
        <v>100.24448657012601</v>
      </c>
      <c r="D173" s="28">
        <v>100.16971494476736</v>
      </c>
      <c r="E173" s="28">
        <v>100.30844071858456</v>
      </c>
    </row>
    <row r="174" spans="1:7" x14ac:dyDescent="0.25">
      <c r="A174" s="11"/>
      <c r="B174" s="12" t="s">
        <v>49</v>
      </c>
      <c r="C174" s="28">
        <v>100.89350190672525</v>
      </c>
      <c r="D174" s="28">
        <v>100.75455974353467</v>
      </c>
      <c r="E174" s="28">
        <v>101.01234281314153</v>
      </c>
    </row>
    <row r="175" spans="1:7" x14ac:dyDescent="0.25">
      <c r="A175" s="11"/>
      <c r="B175" s="12" t="s">
        <v>41</v>
      </c>
      <c r="C175" s="28">
        <v>100.91361135830726</v>
      </c>
      <c r="D175" s="28">
        <v>100.8338365195621</v>
      </c>
      <c r="E175" s="28">
        <v>100.9818448874822</v>
      </c>
      <c r="G175" s="28"/>
    </row>
    <row r="176" spans="1:7" x14ac:dyDescent="0.25">
      <c r="A176" s="11"/>
      <c r="B176" s="12" t="s">
        <v>50</v>
      </c>
      <c r="C176" s="28">
        <v>100.95666404241017</v>
      </c>
      <c r="D176" s="28">
        <v>100.89426959173556</v>
      </c>
      <c r="E176" s="28">
        <v>101.01003166605477</v>
      </c>
      <c r="G176" s="28"/>
    </row>
    <row r="177" spans="1:9" x14ac:dyDescent="0.25">
      <c r="A177" s="68"/>
      <c r="B177" s="12" t="s">
        <v>51</v>
      </c>
      <c r="C177" s="28">
        <v>101.30243465313896</v>
      </c>
      <c r="D177" s="28">
        <v>101.37251925540282</v>
      </c>
      <c r="E177" s="28">
        <v>101.24248943947883</v>
      </c>
      <c r="G177" s="28"/>
    </row>
    <row r="178" spans="1:9" x14ac:dyDescent="0.25">
      <c r="A178" s="68"/>
      <c r="B178" s="69" t="s">
        <v>40</v>
      </c>
      <c r="C178" s="28">
        <v>101.7009983789261</v>
      </c>
      <c r="D178" s="28">
        <v>102.05270048639676</v>
      </c>
      <c r="E178" s="28">
        <v>101.40017826586225</v>
      </c>
      <c r="G178" s="17"/>
    </row>
    <row r="179" spans="1:9" x14ac:dyDescent="0.25">
      <c r="A179" s="152">
        <v>2013</v>
      </c>
      <c r="B179" s="152"/>
      <c r="C179" s="70"/>
      <c r="D179" s="70"/>
      <c r="E179" s="76"/>
      <c r="G179" s="17"/>
    </row>
    <row r="180" spans="1:9" ht="15" customHeight="1" x14ac:dyDescent="0.25">
      <c r="A180" s="11"/>
      <c r="B180" s="77" t="s">
        <v>45</v>
      </c>
      <c r="C180" s="79">
        <v>101.82326041829094</v>
      </c>
      <c r="D180" s="78">
        <v>102.19904602381725</v>
      </c>
      <c r="E180" s="70">
        <v>101.50184105246689</v>
      </c>
      <c r="G180" s="17"/>
    </row>
    <row r="181" spans="1:9" ht="15" customHeight="1" x14ac:dyDescent="0.25">
      <c r="A181" s="68"/>
      <c r="B181" s="80" t="s">
        <v>46</v>
      </c>
      <c r="C181" s="78">
        <v>101.61695886850373</v>
      </c>
      <c r="D181" s="78">
        <v>101.92543514176123</v>
      </c>
      <c r="E181" s="70">
        <v>101.35311095452275</v>
      </c>
      <c r="G181" s="17"/>
    </row>
    <row r="182" spans="1:9" ht="15" customHeight="1" x14ac:dyDescent="0.25">
      <c r="A182" s="68"/>
      <c r="B182" s="77" t="s">
        <v>43</v>
      </c>
      <c r="C182" s="79">
        <v>102.12566814142265</v>
      </c>
      <c r="D182" s="78">
        <v>102.51325194787705</v>
      </c>
      <c r="E182" s="70">
        <v>101.79415746234871</v>
      </c>
      <c r="G182" s="17"/>
    </row>
    <row r="183" spans="1:9" ht="15" customHeight="1" x14ac:dyDescent="0.25">
      <c r="A183" s="68"/>
      <c r="B183" s="77" t="s">
        <v>47</v>
      </c>
      <c r="C183" s="79">
        <v>102.24323827834799</v>
      </c>
      <c r="D183" s="78">
        <v>102.51731591591248</v>
      </c>
      <c r="E183" s="78">
        <v>102.00881242712586</v>
      </c>
      <c r="G183" s="17"/>
    </row>
    <row r="184" spans="1:9" ht="16.5" customHeight="1" x14ac:dyDescent="0.25">
      <c r="A184" s="116"/>
      <c r="B184" s="77" t="s">
        <v>35</v>
      </c>
      <c r="C184" s="79">
        <f>'[1]Republic data'!MG3</f>
        <v>102.34106701439609</v>
      </c>
      <c r="D184" s="78">
        <f>[1]Male!MG3</f>
        <v>102.75970651770406</v>
      </c>
      <c r="E184" s="78">
        <f>[1]Atolls!MG3</f>
        <v>101.98299357655466</v>
      </c>
      <c r="G184" s="17"/>
      <c r="H184" s="17"/>
      <c r="I184" s="17"/>
    </row>
    <row r="185" spans="1:9" ht="16.5" customHeight="1" x14ac:dyDescent="0.25">
      <c r="A185" s="117"/>
      <c r="B185" s="77" t="s">
        <v>42</v>
      </c>
      <c r="C185" s="79">
        <f>'[1]Republic data'!MH3</f>
        <v>102.06719267346149</v>
      </c>
      <c r="D185" s="78">
        <f>[1]Male!MH3</f>
        <v>102.44497806384724</v>
      </c>
      <c r="E185" s="78">
        <f>[1]Atolls!MH3</f>
        <v>101.74406283876411</v>
      </c>
      <c r="G185" s="17"/>
    </row>
    <row r="186" spans="1:9" ht="16.5" customHeight="1" x14ac:dyDescent="0.25">
      <c r="A186" s="117"/>
      <c r="B186" s="77" t="s">
        <v>48</v>
      </c>
      <c r="C186" s="79">
        <f>'[1]Republic data'!MI$3</f>
        <v>103.25634477540279</v>
      </c>
      <c r="D186" s="78">
        <f>[1]Male!MI$3</f>
        <v>103.73731152128252</v>
      </c>
      <c r="E186" s="78">
        <f>[1]Atolls!MI$3</f>
        <v>102.84496119878445</v>
      </c>
      <c r="G186" s="120"/>
      <c r="H186" s="120"/>
      <c r="I186" s="120"/>
    </row>
    <row r="187" spans="1:9" ht="16.5" customHeight="1" x14ac:dyDescent="0.25">
      <c r="A187" s="117"/>
      <c r="B187" s="77" t="s">
        <v>49</v>
      </c>
      <c r="C187" s="79">
        <f>'[1]Republic data'!MJ$3</f>
        <v>103.43085978874505</v>
      </c>
      <c r="D187" s="78">
        <f>[1]Male!MJ$3</f>
        <v>103.47502406200259</v>
      </c>
      <c r="E187" s="78">
        <f>[1]Atolls!MJ$3</f>
        <v>103.39308491793109</v>
      </c>
      <c r="G187" s="120"/>
      <c r="H187" s="120"/>
      <c r="I187" s="120"/>
    </row>
    <row r="188" spans="1:9" ht="16.5" customHeight="1" x14ac:dyDescent="0.25">
      <c r="A188" s="117"/>
      <c r="B188" s="77" t="s">
        <v>41</v>
      </c>
      <c r="C188" s="79">
        <f>'[1]Republic data'!MK$3</f>
        <v>104.3457858782799</v>
      </c>
      <c r="D188" s="78">
        <f>[1]Male!MK$3</f>
        <v>104.26731193059332</v>
      </c>
      <c r="E188" s="78">
        <f>[1]Atolls!MK$3</f>
        <v>104.41290672093116</v>
      </c>
      <c r="G188" s="120"/>
      <c r="H188" s="120"/>
      <c r="I188" s="120"/>
    </row>
    <row r="189" spans="1:9" ht="16.5" customHeight="1" x14ac:dyDescent="0.25">
      <c r="A189" s="117"/>
      <c r="B189" s="77" t="s">
        <v>50</v>
      </c>
      <c r="C189" s="79">
        <f>'[1]Republic data'!ML$3</f>
        <v>104.94594055432941</v>
      </c>
      <c r="D189" s="78">
        <f>[1]Male!ML$3</f>
        <v>104.60047298039753</v>
      </c>
      <c r="E189" s="78">
        <f>[1]Atolls!ML$3</f>
        <v>105.24142810598927</v>
      </c>
      <c r="G189" s="120"/>
      <c r="H189" s="120"/>
      <c r="I189" s="120"/>
    </row>
    <row r="190" spans="1:9" ht="16.5" customHeight="1" x14ac:dyDescent="0.25">
      <c r="A190" s="117"/>
      <c r="B190" s="77" t="s">
        <v>51</v>
      </c>
      <c r="C190" s="79">
        <f>'[1]Republic data'!MM$3</f>
        <v>105.07383775862121</v>
      </c>
      <c r="D190" s="78">
        <f>[1]Male!MM$3</f>
        <v>105.04426006075825</v>
      </c>
      <c r="E190" s="78">
        <f>[1]Atolls!MM$3</f>
        <v>105.09913634576732</v>
      </c>
      <c r="G190" s="120"/>
      <c r="H190" s="120"/>
      <c r="I190" s="120"/>
    </row>
    <row r="191" spans="1:9" ht="16.5" customHeight="1" x14ac:dyDescent="0.25">
      <c r="A191" s="117"/>
      <c r="B191" s="77" t="s">
        <v>40</v>
      </c>
      <c r="C191" s="79">
        <f>'[1]Republic data'!MN$3</f>
        <v>105.04357464879853</v>
      </c>
      <c r="D191" s="78">
        <f>[1]Male!MN$3</f>
        <v>105.18337264645089</v>
      </c>
      <c r="E191" s="78">
        <f>[1]Atolls!MN$3</f>
        <v>104.92400172453513</v>
      </c>
      <c r="G191" s="120"/>
      <c r="H191" s="120"/>
      <c r="I191" s="120"/>
    </row>
    <row r="192" spans="1:9" x14ac:dyDescent="0.25">
      <c r="A192" s="152">
        <v>2014</v>
      </c>
      <c r="B192" s="152"/>
      <c r="C192" s="70"/>
      <c r="D192" s="70"/>
      <c r="E192" s="76"/>
      <c r="G192" s="17"/>
    </row>
    <row r="193" spans="1:9" ht="15" customHeight="1" x14ac:dyDescent="0.25">
      <c r="A193" s="11"/>
      <c r="B193" s="77" t="s">
        <v>45</v>
      </c>
      <c r="C193" s="79">
        <f>'[1]Republic data'!MO$3</f>
        <v>105.15896985278053</v>
      </c>
      <c r="D193" s="78">
        <f>[1]Male!MO$3</f>
        <v>104.84435659296444</v>
      </c>
      <c r="E193" s="78">
        <f>[1]Atolls!MO$3</f>
        <v>105.42806689365393</v>
      </c>
      <c r="G193" s="17"/>
      <c r="H193" s="17"/>
      <c r="I193" s="17"/>
    </row>
    <row r="194" spans="1:9" ht="15" customHeight="1" x14ac:dyDescent="0.25">
      <c r="A194" s="11"/>
      <c r="B194" s="77" t="s">
        <v>46</v>
      </c>
      <c r="C194" s="79">
        <f>'[1]Republic data'!MP$3</f>
        <v>105.01355186464795</v>
      </c>
      <c r="D194" s="78">
        <f>[1]Male!MP$3</f>
        <v>105.3921503032707</v>
      </c>
      <c r="E194" s="78">
        <f>[1]Atolls!MP$3</f>
        <v>104.68972660829299</v>
      </c>
      <c r="G194" s="17"/>
      <c r="H194" s="17"/>
      <c r="I194" s="17"/>
    </row>
    <row r="195" spans="1:9" ht="15" customHeight="1" x14ac:dyDescent="0.25">
      <c r="A195" s="11"/>
      <c r="B195" s="77" t="s">
        <v>43</v>
      </c>
      <c r="C195" s="79">
        <f>'[1]Republic data'!MQ$3</f>
        <v>104.39801712089321</v>
      </c>
      <c r="D195" s="78">
        <f>[1]Male!MQ$3</f>
        <v>104.82460113286137</v>
      </c>
      <c r="E195" s="78">
        <f>[1]Atolls!MQ$3</f>
        <v>104.03314853470717</v>
      </c>
      <c r="G195" s="17"/>
      <c r="H195" s="17"/>
      <c r="I195" s="17"/>
    </row>
    <row r="196" spans="1:9" ht="15" customHeight="1" x14ac:dyDescent="0.25">
      <c r="A196" s="11"/>
      <c r="B196" s="77" t="s">
        <v>47</v>
      </c>
      <c r="C196" s="79">
        <f>'[1]Republic data'!MR$3</f>
        <v>104.59296064304696</v>
      </c>
      <c r="D196" s="78">
        <f>[1]Male!MR$3</f>
        <v>105.1621283813342</v>
      </c>
      <c r="E196" s="78">
        <f>[1]Atolls!MR$3</f>
        <v>104.10613642520197</v>
      </c>
      <c r="G196" s="17"/>
      <c r="H196" s="17"/>
      <c r="I196" s="17"/>
    </row>
    <row r="197" spans="1:9" ht="15" customHeight="1" x14ac:dyDescent="0.25">
      <c r="A197" s="11"/>
      <c r="B197" s="77" t="s">
        <v>35</v>
      </c>
      <c r="C197" s="79">
        <f>'[1]Republic data'!MS$3</f>
        <v>105.60752384285271</v>
      </c>
      <c r="D197" s="78">
        <f>[1]Male!MS$3</f>
        <v>106.10721967558275</v>
      </c>
      <c r="E197" s="78">
        <f>[1]Atolls!MS$3</f>
        <v>105.18012078297227</v>
      </c>
      <c r="G197" s="17"/>
      <c r="H197" s="17"/>
      <c r="I197" s="17"/>
    </row>
    <row r="198" spans="1:9" ht="15" customHeight="1" x14ac:dyDescent="0.25">
      <c r="A198" s="11"/>
      <c r="B198" s="77" t="s">
        <v>42</v>
      </c>
      <c r="C198" s="79">
        <f>'[1]Republic data'!MT$3</f>
        <v>105.45481378593364</v>
      </c>
      <c r="D198" s="78">
        <f>[1]Male!MT$3</f>
        <v>106.05845785900058</v>
      </c>
      <c r="E198" s="78">
        <f>[1]Atolls!MT$3</f>
        <v>104.93850104724626</v>
      </c>
      <c r="G198" s="17"/>
      <c r="H198" s="17"/>
      <c r="I198" s="17"/>
    </row>
    <row r="199" spans="1:9" ht="15" customHeight="1" x14ac:dyDescent="0.25">
      <c r="A199" s="11"/>
      <c r="B199" s="77" t="s">
        <v>48</v>
      </c>
      <c r="C199" s="79">
        <f>'[1]Republic data'!MU$3</f>
        <v>105.89024984877231</v>
      </c>
      <c r="D199" s="78">
        <f>[1]Male!MU$3</f>
        <v>106.20631701883168</v>
      </c>
      <c r="E199" s="78">
        <f>[1]Atolls!MU$3</f>
        <v>105.61990924002026</v>
      </c>
      <c r="G199" s="17"/>
      <c r="H199" s="17"/>
      <c r="I199" s="17"/>
    </row>
    <row r="200" spans="1:9" ht="15" customHeight="1" x14ac:dyDescent="0.25">
      <c r="A200" s="11"/>
      <c r="B200" s="77" t="s">
        <v>49</v>
      </c>
      <c r="C200" s="79">
        <f>'[1]Republic data'!MV$3</f>
        <v>105.74086822284956</v>
      </c>
      <c r="D200" s="78">
        <f>[1]Male!MV$3</f>
        <v>106.51128422573854</v>
      </c>
      <c r="E200" s="78">
        <f>[1]Atolls!MV$3</f>
        <v>105.0819110424051</v>
      </c>
      <c r="G200" s="17"/>
      <c r="H200" s="17"/>
      <c r="I200" s="17"/>
    </row>
    <row r="201" spans="1:9" ht="15" customHeight="1" x14ac:dyDescent="0.25">
      <c r="A201" s="11"/>
      <c r="B201" s="77" t="s">
        <v>41</v>
      </c>
      <c r="C201" s="79">
        <f>'[1]Republic data'!MW$3</f>
        <v>105.8090548036067</v>
      </c>
      <c r="D201" s="78">
        <f>[1]Male!MW$3</f>
        <v>106.48847553539866</v>
      </c>
      <c r="E201" s="78">
        <f>[1]Atolls!MW$3</f>
        <v>105.22792828484501</v>
      </c>
      <c r="G201" s="17"/>
      <c r="H201" s="17"/>
      <c r="I201" s="17"/>
    </row>
    <row r="202" spans="1:9" ht="15" customHeight="1" x14ac:dyDescent="0.25">
      <c r="A202" s="122"/>
      <c r="B202" s="77" t="s">
        <v>50</v>
      </c>
      <c r="C202" s="79">
        <f>'[1]Republic data'!MX$3</f>
        <v>105.85453303952553</v>
      </c>
      <c r="D202" s="78">
        <f>[1]Male!MX$3</f>
        <v>106.8855547927573</v>
      </c>
      <c r="E202" s="78">
        <f>[1]Atolls!MX$3</f>
        <v>104.97267286925536</v>
      </c>
      <c r="G202" s="120"/>
      <c r="H202" s="120"/>
      <c r="I202" s="120"/>
    </row>
    <row r="203" spans="1:9" ht="15" customHeight="1" x14ac:dyDescent="0.25">
      <c r="A203" s="122"/>
      <c r="B203" s="77" t="s">
        <v>51</v>
      </c>
      <c r="C203" s="79">
        <f>'[1]Republic data'!MY$3</f>
        <v>105.44398185358602</v>
      </c>
      <c r="D203" s="78">
        <f>[1]Male!MY$3</f>
        <v>106.14778793910757</v>
      </c>
      <c r="E203" s="78">
        <f>[1]Atolls!MY$3</f>
        <v>104.8419978969239</v>
      </c>
      <c r="G203" s="28"/>
      <c r="H203" s="28"/>
      <c r="I203" s="28"/>
    </row>
    <row r="204" spans="1:9" ht="15" customHeight="1" x14ac:dyDescent="0.25">
      <c r="A204" s="122"/>
      <c r="B204" s="77" t="s">
        <v>40</v>
      </c>
      <c r="C204" s="79">
        <f>'[1]Republic data'!MZ$3</f>
        <v>105.60147673005247</v>
      </c>
      <c r="D204" s="78">
        <f>[1]Male!MZ$3</f>
        <v>106.4168784988309</v>
      </c>
      <c r="E204" s="78">
        <f>[1]Atolls!MZ$3</f>
        <v>104.90404203442206</v>
      </c>
      <c r="G204" s="17"/>
      <c r="H204" s="17"/>
      <c r="I204" s="17"/>
    </row>
    <row r="205" spans="1:9" x14ac:dyDescent="0.25">
      <c r="A205" s="152">
        <v>2015</v>
      </c>
      <c r="B205" s="152"/>
      <c r="C205" s="70"/>
      <c r="D205" s="70"/>
      <c r="E205" s="76"/>
      <c r="G205" s="17"/>
    </row>
    <row r="206" spans="1:9" ht="15" customHeight="1" x14ac:dyDescent="0.25">
      <c r="A206" s="11"/>
      <c r="B206" s="77" t="s">
        <v>45</v>
      </c>
      <c r="C206" s="79">
        <f>'[1]Republic data'!NA$3</f>
        <v>105.30480193359342</v>
      </c>
      <c r="D206" s="78">
        <f>[1]Male!NA$3</f>
        <v>106.35549201831586</v>
      </c>
      <c r="E206" s="78">
        <f>[1]Atolls!NA$3</f>
        <v>104.40611891928246</v>
      </c>
      <c r="G206" s="17"/>
      <c r="H206" s="17"/>
      <c r="I206" s="17"/>
    </row>
    <row r="207" spans="1:9" ht="15" customHeight="1" x14ac:dyDescent="0.25">
      <c r="A207" s="11"/>
      <c r="B207" s="77" t="s">
        <v>46</v>
      </c>
      <c r="C207" s="79">
        <f>'[1]Republic data'!NB$3</f>
        <v>105.43217364780411</v>
      </c>
      <c r="D207" s="78">
        <f>[1]Male!NB$3</f>
        <v>106.38592399948861</v>
      </c>
      <c r="E207" s="78">
        <f>[1]Atolls!NB$3</f>
        <v>104.61640575067163</v>
      </c>
      <c r="G207" s="17"/>
      <c r="H207" s="17"/>
      <c r="I207" s="17"/>
    </row>
    <row r="208" spans="1:9" ht="15" customHeight="1" x14ac:dyDescent="0.25">
      <c r="A208" s="11"/>
      <c r="B208" s="77" t="s">
        <v>43</v>
      </c>
      <c r="C208" s="79">
        <f>'[1]Republic data'!NC$3</f>
        <v>105.35756355895435</v>
      </c>
      <c r="D208" s="78">
        <f>[1]Male!NC$3</f>
        <v>105.94361477753759</v>
      </c>
      <c r="E208" s="78">
        <f>[1]Atolls!NC$3</f>
        <v>104.85629845393902</v>
      </c>
      <c r="G208" s="17"/>
      <c r="H208" s="17"/>
      <c r="I208" s="17"/>
    </row>
    <row r="209" spans="1:9" ht="15" customHeight="1" x14ac:dyDescent="0.25">
      <c r="A209" s="11"/>
      <c r="B209" s="77" t="s">
        <v>47</v>
      </c>
      <c r="C209" s="79">
        <f>'[1]Republic data'!ND$3</f>
        <v>106.06388213106912</v>
      </c>
      <c r="D209" s="78">
        <f>[1]Male!ND$3</f>
        <v>106.99773342131819</v>
      </c>
      <c r="E209" s="78">
        <f>[1]Atolls!ND$3</f>
        <v>105.2651344274007</v>
      </c>
      <c r="G209" s="17"/>
      <c r="H209" s="17"/>
      <c r="I209" s="17"/>
    </row>
    <row r="210" spans="1:9" ht="15" customHeight="1" x14ac:dyDescent="0.25">
      <c r="A210" s="11"/>
      <c r="B210" s="77" t="s">
        <v>35</v>
      </c>
      <c r="C210" s="79">
        <f>'[1]Republic data'!NE$3</f>
        <v>106.10127795050008</v>
      </c>
      <c r="D210" s="78">
        <f>[1]Male!NE$3</f>
        <v>106.82397230166286</v>
      </c>
      <c r="E210" s="78">
        <f>[1]Atolls!NE$3</f>
        <v>105.48313836074649</v>
      </c>
      <c r="G210" s="17"/>
      <c r="H210" s="17"/>
      <c r="I210" s="17"/>
    </row>
    <row r="211" spans="1:9" ht="15" customHeight="1" x14ac:dyDescent="0.25">
      <c r="A211" s="11"/>
      <c r="B211" s="77" t="s">
        <v>42</v>
      </c>
      <c r="C211" s="79">
        <f>'[1]Republic data'!NF$3</f>
        <v>106.98715425252276</v>
      </c>
      <c r="D211" s="78">
        <f>[1]Male!NF$3</f>
        <v>107.96828216587758</v>
      </c>
      <c r="E211" s="78">
        <f>[1]Atolls!NF$3</f>
        <v>106.14796960291099</v>
      </c>
      <c r="G211" s="17"/>
      <c r="H211" s="17"/>
      <c r="I211" s="17"/>
    </row>
    <row r="212" spans="1:9" ht="15" customHeight="1" x14ac:dyDescent="0.25">
      <c r="A212" s="11"/>
      <c r="B212" s="77" t="s">
        <v>48</v>
      </c>
      <c r="C212" s="79">
        <f>'[1]Republic data'!NG$3</f>
        <v>106.85657855404348</v>
      </c>
      <c r="D212" s="78">
        <f>[1]Male!NG$3</f>
        <v>107.98011858556926</v>
      </c>
      <c r="E212" s="78">
        <f>[1]Atolls!NG$3</f>
        <v>105.89558505375992</v>
      </c>
      <c r="G212" s="17"/>
      <c r="H212" s="17"/>
      <c r="I212" s="17"/>
    </row>
    <row r="213" spans="1:9" ht="15" customHeight="1" x14ac:dyDescent="0.25">
      <c r="A213" s="11"/>
      <c r="B213" s="77" t="s">
        <v>49</v>
      </c>
      <c r="C213" s="79">
        <f>'[1]Republic data'!NH$3</f>
        <v>107.01969350992501</v>
      </c>
      <c r="D213" s="78">
        <f>[1]Male!NH$3</f>
        <v>108.11368976368043</v>
      </c>
      <c r="E213" s="78">
        <f>[1]Atolls!NH$3</f>
        <v>106.08396958403534</v>
      </c>
      <c r="G213" s="17"/>
      <c r="H213" s="17"/>
      <c r="I213" s="17"/>
    </row>
    <row r="214" spans="1:9" ht="15" customHeight="1" x14ac:dyDescent="0.25">
      <c r="A214" s="11"/>
      <c r="B214" s="77" t="s">
        <v>41</v>
      </c>
      <c r="C214" s="79">
        <f>'[1]Republic data'!NI$3</f>
        <v>106.97557619963439</v>
      </c>
      <c r="D214" s="78">
        <f>[1]Male!NI$3</f>
        <v>107.9372591431315</v>
      </c>
      <c r="E214" s="78">
        <f>[1]Atolls!NI$3</f>
        <v>106.15302334695215</v>
      </c>
      <c r="G214" s="120"/>
      <c r="H214" s="120"/>
      <c r="I214" s="120"/>
    </row>
    <row r="215" spans="1:9" ht="15" customHeight="1" x14ac:dyDescent="0.25">
      <c r="A215" s="11"/>
      <c r="B215" s="77" t="s">
        <v>50</v>
      </c>
      <c r="C215" s="79">
        <f>'[1]Republic data'!NJ$3</f>
        <v>106.95325296574117</v>
      </c>
      <c r="D215" s="78">
        <f>[1]Male!NJ$3</f>
        <v>108.07561267079635</v>
      </c>
      <c r="E215" s="78">
        <f>[1]Atolls!NJ$3</f>
        <v>105.99326902990096</v>
      </c>
      <c r="G215" s="120"/>
      <c r="H215" s="120"/>
      <c r="I215" s="120"/>
    </row>
    <row r="216" spans="1:9" ht="15" customHeight="1" x14ac:dyDescent="0.25">
      <c r="A216" s="122"/>
      <c r="B216" s="77" t="s">
        <v>51</v>
      </c>
      <c r="C216" s="79">
        <f>'[1]Republic data'!NK$3</f>
        <v>107.06489578214516</v>
      </c>
      <c r="D216" s="78">
        <f>[1]Male!NK$3</f>
        <v>108.24394019171041</v>
      </c>
      <c r="E216" s="78">
        <f>[1]Atolls!NK$3</f>
        <v>106.0564279195456</v>
      </c>
      <c r="G216" s="120"/>
      <c r="H216" s="120"/>
      <c r="I216" s="120"/>
    </row>
    <row r="217" spans="1:9" ht="15" customHeight="1" x14ac:dyDescent="0.25">
      <c r="A217" s="122"/>
      <c r="B217" s="77" t="s">
        <v>40</v>
      </c>
      <c r="C217" s="79">
        <f>'[1]Republic data'!NL$3</f>
        <v>106.50307845458552</v>
      </c>
      <c r="D217" s="78">
        <f>[1]Male!NL$3</f>
        <v>107.64960242752787</v>
      </c>
      <c r="E217" s="78">
        <f>[1]Atolls!NL$3</f>
        <v>105.5224261814123</v>
      </c>
      <c r="G217" s="120"/>
      <c r="H217" s="120"/>
      <c r="I217" s="120"/>
    </row>
    <row r="218" spans="1:9" ht="15" customHeight="1" x14ac:dyDescent="0.25">
      <c r="A218" s="152">
        <v>2016</v>
      </c>
      <c r="B218" s="152"/>
      <c r="C218" s="70"/>
      <c r="D218" s="70"/>
      <c r="E218" s="76"/>
      <c r="G218" s="120"/>
      <c r="H218" s="120"/>
      <c r="I218" s="120"/>
    </row>
    <row r="219" spans="1:9" ht="15" customHeight="1" x14ac:dyDescent="0.25">
      <c r="A219" s="129"/>
      <c r="B219" s="77" t="s">
        <v>45</v>
      </c>
      <c r="C219" s="79">
        <f>'[1]Republic data'!NM$3</f>
        <v>106.40071755950871</v>
      </c>
      <c r="D219" s="78">
        <f>[1]Male!NM3</f>
        <v>107.80747544854762</v>
      </c>
      <c r="E219" s="78">
        <f>[1]Atolls!NM3</f>
        <v>105.1974803361735</v>
      </c>
      <c r="G219" s="120"/>
      <c r="H219" s="120"/>
      <c r="I219" s="120"/>
    </row>
    <row r="220" spans="1:9" ht="15" customHeight="1" x14ac:dyDescent="0.25">
      <c r="A220" s="129"/>
      <c r="B220" s="77" t="s">
        <v>46</v>
      </c>
      <c r="C220" s="79">
        <f>'[1]Republic data'!NN$3</f>
        <v>106.63038619744921</v>
      </c>
      <c r="D220" s="78">
        <f>[1]Male!NN$3</f>
        <v>107.82176551159691</v>
      </c>
      <c r="E220" s="78">
        <f>[1]Atolls!NN3</f>
        <v>105.61136796477138</v>
      </c>
      <c r="G220" s="120"/>
      <c r="H220" s="120"/>
      <c r="I220" s="120"/>
    </row>
    <row r="221" spans="1:9" ht="15" customHeight="1" x14ac:dyDescent="0.25">
      <c r="A221" s="129"/>
      <c r="B221" s="77" t="s">
        <v>43</v>
      </c>
      <c r="C221" s="79">
        <f>'[1]Republic data'!NO$3</f>
        <v>106.062411174174</v>
      </c>
      <c r="D221" s="78">
        <f>[1]Male!NO$3</f>
        <v>107.4687097798739</v>
      </c>
      <c r="E221" s="78">
        <f>[1]Atolls!NO3</f>
        <v>104.85956678802452</v>
      </c>
      <c r="G221" s="120"/>
      <c r="H221" s="120"/>
      <c r="I221" s="120"/>
    </row>
    <row r="222" spans="1:9" ht="15" customHeight="1" x14ac:dyDescent="0.25">
      <c r="A222" s="129"/>
      <c r="B222" s="77" t="s">
        <v>47</v>
      </c>
      <c r="C222" s="79">
        <f>'[1]Republic data'!NP$3</f>
        <v>105.86893022730047</v>
      </c>
      <c r="D222" s="78">
        <f>[1]Male!NP$3</f>
        <v>107.64143873197617</v>
      </c>
      <c r="E222" s="78">
        <f>[1]Atolls!NP3</f>
        <v>104.35285683036282</v>
      </c>
      <c r="G222" s="120"/>
      <c r="H222" s="120"/>
      <c r="I222" s="120"/>
    </row>
    <row r="223" spans="1:9" ht="15" customHeight="1" x14ac:dyDescent="0.25">
      <c r="A223" s="129"/>
      <c r="B223" s="77" t="s">
        <v>35</v>
      </c>
      <c r="C223" s="79">
        <f>'[1]Republic data'!NQ$3</f>
        <v>105.93595093311723</v>
      </c>
      <c r="D223" s="78">
        <f>[1]Male!NQ$3</f>
        <v>107.70207649008842</v>
      </c>
      <c r="E223" s="78">
        <f>[1]Atolls!NQ3</f>
        <v>104.42533704014436</v>
      </c>
      <c r="G223" s="120"/>
      <c r="H223" s="120"/>
      <c r="I223" s="120"/>
    </row>
    <row r="224" spans="1:9" ht="15" customHeight="1" x14ac:dyDescent="0.25">
      <c r="A224" s="122"/>
      <c r="B224" s="77"/>
      <c r="C224" s="79"/>
      <c r="D224" s="78"/>
      <c r="E224" s="78"/>
      <c r="G224" s="120"/>
      <c r="H224" s="120"/>
      <c r="I224" s="120"/>
    </row>
    <row r="225" spans="1:9" ht="20.25" customHeight="1" x14ac:dyDescent="0.25">
      <c r="A225" s="18"/>
      <c r="B225" s="150" t="s">
        <v>54</v>
      </c>
      <c r="C225" s="153"/>
      <c r="D225" s="153"/>
      <c r="E225" s="151"/>
      <c r="G225" s="120"/>
      <c r="H225" s="120"/>
      <c r="I225" s="120"/>
    </row>
    <row r="226" spans="1:9" x14ac:dyDescent="0.25">
      <c r="B226" s="23" t="s">
        <v>251</v>
      </c>
      <c r="G226" s="17"/>
    </row>
    <row r="227" spans="1:9" ht="15" customHeight="1" x14ac:dyDescent="0.25">
      <c r="B227" s="154" t="s">
        <v>249</v>
      </c>
      <c r="C227" s="155"/>
      <c r="D227" s="155"/>
      <c r="E227" s="155"/>
      <c r="G227" s="17"/>
    </row>
    <row r="228" spans="1:9" x14ac:dyDescent="0.25">
      <c r="B228" s="156"/>
      <c r="C228" s="157"/>
      <c r="D228" s="157"/>
      <c r="E228" s="157"/>
    </row>
    <row r="229" spans="1:9" x14ac:dyDescent="0.25">
      <c r="B229" s="139"/>
      <c r="C229" s="140"/>
      <c r="D229" s="140"/>
      <c r="E229" s="140"/>
    </row>
    <row r="233" spans="1:9" x14ac:dyDescent="0.25">
      <c r="A233" s="5"/>
      <c r="B233" s="5"/>
      <c r="C233" s="5"/>
      <c r="D233" s="5"/>
      <c r="E233" s="19"/>
    </row>
  </sheetData>
  <mergeCells count="25">
    <mergeCell ref="B225:E225"/>
    <mergeCell ref="B227:E229"/>
    <mergeCell ref="A218:B218"/>
    <mergeCell ref="A179:B179"/>
    <mergeCell ref="A137:B137"/>
    <mergeCell ref="A192:B192"/>
    <mergeCell ref="A138:B138"/>
    <mergeCell ref="A205:B205"/>
    <mergeCell ref="A134:B134"/>
    <mergeCell ref="A135:B135"/>
    <mergeCell ref="A166:B166"/>
    <mergeCell ref="A140:B140"/>
    <mergeCell ref="A153:B153"/>
    <mergeCell ref="A136:B136"/>
    <mergeCell ref="A3:B3"/>
    <mergeCell ref="A82:B82"/>
    <mergeCell ref="A95:B95"/>
    <mergeCell ref="A108:B108"/>
    <mergeCell ref="A121:B121"/>
    <mergeCell ref="A4:B4"/>
    <mergeCell ref="A17:B17"/>
    <mergeCell ref="A30:B30"/>
    <mergeCell ref="A43:B43"/>
    <mergeCell ref="A56:B56"/>
    <mergeCell ref="A69:B69"/>
  </mergeCells>
  <pageMargins left="1.3645833333333299"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C322"/>
  <sheetViews>
    <sheetView tabSelected="1" workbookViewId="0">
      <selection activeCell="M156" sqref="M156"/>
    </sheetView>
  </sheetViews>
  <sheetFormatPr defaultRowHeight="15" x14ac:dyDescent="0.25"/>
  <cols>
    <col min="1" max="1" width="3.42578125" style="9" customWidth="1"/>
    <col min="2" max="2" width="13.42578125" style="10" customWidth="1"/>
    <col min="3" max="5" width="18.5703125" style="8" customWidth="1"/>
  </cols>
  <sheetData>
    <row r="1" spans="1:159" ht="15.75" x14ac:dyDescent="0.25">
      <c r="A1" s="166" t="s">
        <v>260</v>
      </c>
      <c r="B1" s="167"/>
      <c r="C1" s="167"/>
      <c r="D1" s="167"/>
      <c r="E1" s="168"/>
    </row>
    <row r="2" spans="1:159" ht="12" customHeight="1" x14ac:dyDescent="0.25">
      <c r="A2" s="20"/>
      <c r="B2" s="21"/>
      <c r="C2" s="19"/>
      <c r="D2" s="19"/>
      <c r="E2" s="22"/>
    </row>
    <row r="3" spans="1:159" x14ac:dyDescent="0.25">
      <c r="A3" s="147" t="s">
        <v>44</v>
      </c>
      <c r="B3" s="148"/>
      <c r="C3" s="53" t="s">
        <v>38</v>
      </c>
      <c r="D3" s="53" t="s">
        <v>36</v>
      </c>
      <c r="E3" s="53" t="s">
        <v>39</v>
      </c>
    </row>
    <row r="4" spans="1:159" hidden="1" x14ac:dyDescent="0.25">
      <c r="A4" s="150">
        <v>2000</v>
      </c>
      <c r="B4" s="151"/>
      <c r="C4" s="7"/>
      <c r="D4" s="7"/>
      <c r="E4" s="7"/>
    </row>
    <row r="5" spans="1:159" hidden="1" x14ac:dyDescent="0.25">
      <c r="A5" s="11"/>
      <c r="B5" s="12" t="s">
        <v>45</v>
      </c>
      <c r="C5" s="13">
        <v>-2.5311438412859988</v>
      </c>
      <c r="D5" s="13">
        <v>-2.5311438412859988</v>
      </c>
      <c r="E5" s="8" t="s">
        <v>5</v>
      </c>
    </row>
    <row r="6" spans="1:159" hidden="1" x14ac:dyDescent="0.25">
      <c r="A6" s="11"/>
      <c r="B6" s="12" t="s">
        <v>46</v>
      </c>
      <c r="C6" s="13">
        <v>-2.8707268096899385</v>
      </c>
      <c r="D6" s="13">
        <v>-2.8707268096899385</v>
      </c>
      <c r="E6" s="8" t="s">
        <v>5</v>
      </c>
    </row>
    <row r="7" spans="1:159" hidden="1" x14ac:dyDescent="0.25">
      <c r="A7" s="11"/>
      <c r="B7" s="12" t="s">
        <v>43</v>
      </c>
      <c r="C7" s="13">
        <v>-4.802486763227809</v>
      </c>
      <c r="D7" s="13">
        <v>-4.802486763227809</v>
      </c>
      <c r="E7" s="8" t="s">
        <v>5</v>
      </c>
    </row>
    <row r="8" spans="1:159" hidden="1" x14ac:dyDescent="0.25">
      <c r="A8" s="11"/>
      <c r="B8" s="12" t="s">
        <v>47</v>
      </c>
      <c r="C8" s="13">
        <v>-5.6305498550484394</v>
      </c>
      <c r="D8" s="13">
        <v>-5.6305498550484394</v>
      </c>
      <c r="E8" s="8" t="s">
        <v>5</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1:159" hidden="1" x14ac:dyDescent="0.25">
      <c r="A9" s="11"/>
      <c r="B9" s="12" t="s">
        <v>35</v>
      </c>
      <c r="C9" s="13">
        <v>2.4383324600758316</v>
      </c>
      <c r="D9" s="13">
        <v>2.4383324600758316</v>
      </c>
      <c r="E9" s="8" t="s">
        <v>5</v>
      </c>
    </row>
    <row r="10" spans="1:159" hidden="1" x14ac:dyDescent="0.25">
      <c r="A10" s="11"/>
      <c r="B10" s="12" t="s">
        <v>42</v>
      </c>
      <c r="C10" s="13">
        <v>8.4752069743658112</v>
      </c>
      <c r="D10" s="13">
        <v>8.4752069743658112</v>
      </c>
      <c r="E10" s="8" t="s">
        <v>5</v>
      </c>
    </row>
    <row r="11" spans="1:159" hidden="1" x14ac:dyDescent="0.25">
      <c r="A11" s="11"/>
      <c r="B11" s="12" t="s">
        <v>48</v>
      </c>
      <c r="C11" s="13">
        <v>1.8247956183020886</v>
      </c>
      <c r="D11" s="13">
        <v>1.8247956183020886</v>
      </c>
      <c r="E11" s="8" t="s">
        <v>5</v>
      </c>
    </row>
    <row r="12" spans="1:159" hidden="1" x14ac:dyDescent="0.25">
      <c r="A12" s="11"/>
      <c r="B12" s="12" t="s">
        <v>49</v>
      </c>
      <c r="C12" s="13">
        <v>1.3725680378612104</v>
      </c>
      <c r="D12" s="13">
        <v>1.3725680378612104</v>
      </c>
      <c r="E12" s="8" t="s">
        <v>5</v>
      </c>
    </row>
    <row r="13" spans="1:159" hidden="1" x14ac:dyDescent="0.25">
      <c r="A13" s="11"/>
      <c r="B13" s="12" t="s">
        <v>41</v>
      </c>
      <c r="C13" s="13">
        <v>1.2472420938273832</v>
      </c>
      <c r="D13" s="13">
        <v>1.2472420938273832</v>
      </c>
      <c r="E13" s="8" t="s">
        <v>5</v>
      </c>
    </row>
    <row r="14" spans="1:159" hidden="1" x14ac:dyDescent="0.25">
      <c r="A14" s="11"/>
      <c r="B14" s="12" t="s">
        <v>50</v>
      </c>
      <c r="C14" s="13">
        <v>-6.0816771932356906</v>
      </c>
      <c r="D14" s="13">
        <v>-6.0816771932356906</v>
      </c>
      <c r="E14" s="8" t="s">
        <v>5</v>
      </c>
    </row>
    <row r="15" spans="1:159" hidden="1" x14ac:dyDescent="0.25">
      <c r="A15" s="11"/>
      <c r="B15" s="12" t="s">
        <v>51</v>
      </c>
      <c r="C15" s="13">
        <v>-3.9554758673944646</v>
      </c>
      <c r="D15" s="13">
        <v>-3.9554758673944646</v>
      </c>
      <c r="E15" s="8" t="s">
        <v>5</v>
      </c>
    </row>
    <row r="16" spans="1:159" hidden="1" x14ac:dyDescent="0.25">
      <c r="A16" s="11"/>
      <c r="B16" s="12" t="s">
        <v>40</v>
      </c>
      <c r="C16" s="13">
        <v>-2.7672408416159699</v>
      </c>
      <c r="D16" s="13">
        <v>-2.7672408416159699</v>
      </c>
      <c r="E16" s="8" t="s">
        <v>5</v>
      </c>
    </row>
    <row r="17" spans="1:5" ht="15" hidden="1" customHeight="1" x14ac:dyDescent="0.25">
      <c r="A17" s="149">
        <v>2001</v>
      </c>
      <c r="B17" s="149"/>
      <c r="C17" s="13"/>
      <c r="D17" s="13"/>
    </row>
    <row r="18" spans="1:5" ht="15" hidden="1" customHeight="1" x14ac:dyDescent="0.25">
      <c r="A18" s="11"/>
      <c r="B18" s="12" t="s">
        <v>45</v>
      </c>
      <c r="C18" s="13">
        <v>-1.0044620759731004</v>
      </c>
      <c r="D18" s="13">
        <v>-1.0044620759731004</v>
      </c>
      <c r="E18" s="8" t="s">
        <v>5</v>
      </c>
    </row>
    <row r="19" spans="1:5" ht="15" hidden="1" customHeight="1" x14ac:dyDescent="0.25">
      <c r="A19" s="11"/>
      <c r="B19" s="12" t="s">
        <v>46</v>
      </c>
      <c r="C19" s="13">
        <v>1.752665982464352</v>
      </c>
      <c r="D19" s="13">
        <v>1.752665982464352</v>
      </c>
      <c r="E19" s="8" t="s">
        <v>5</v>
      </c>
    </row>
    <row r="20" spans="1:5" ht="15" hidden="1" customHeight="1" x14ac:dyDescent="0.25">
      <c r="A20" s="11"/>
      <c r="B20" s="12" t="s">
        <v>43</v>
      </c>
      <c r="C20" s="13">
        <v>-0.15876238492608108</v>
      </c>
      <c r="D20" s="13">
        <v>-0.15876238492608108</v>
      </c>
      <c r="E20" s="8" t="s">
        <v>5</v>
      </c>
    </row>
    <row r="21" spans="1:5" ht="15" hidden="1" customHeight="1" x14ac:dyDescent="0.25">
      <c r="A21" s="11"/>
      <c r="B21" s="12" t="s">
        <v>47</v>
      </c>
      <c r="C21" s="13">
        <v>-3.8878791846589822</v>
      </c>
      <c r="D21" s="13">
        <v>-3.8878791846589822</v>
      </c>
      <c r="E21" s="8" t="s">
        <v>5</v>
      </c>
    </row>
    <row r="22" spans="1:5" ht="15" hidden="1" customHeight="1" x14ac:dyDescent="0.25">
      <c r="A22" s="11"/>
      <c r="B22" s="12" t="s">
        <v>35</v>
      </c>
      <c r="C22" s="13">
        <v>-3.9291133069306095</v>
      </c>
      <c r="D22" s="13">
        <v>-3.9291133069306095</v>
      </c>
      <c r="E22" s="8" t="s">
        <v>5</v>
      </c>
    </row>
    <row r="23" spans="1:5" ht="15" hidden="1" customHeight="1" x14ac:dyDescent="0.25">
      <c r="A23" s="11"/>
      <c r="B23" s="12" t="s">
        <v>42</v>
      </c>
      <c r="C23" s="13">
        <v>-1.7604034026977633</v>
      </c>
      <c r="D23" s="13">
        <v>-1.7604034026977633</v>
      </c>
      <c r="E23" s="8" t="s">
        <v>5</v>
      </c>
    </row>
    <row r="24" spans="1:5" ht="15" hidden="1" customHeight="1" x14ac:dyDescent="0.25">
      <c r="A24" s="11"/>
      <c r="B24" s="12" t="s">
        <v>48</v>
      </c>
      <c r="C24" s="13">
        <v>-1.2076977246221698</v>
      </c>
      <c r="D24" s="13">
        <v>-1.2076977246221698</v>
      </c>
      <c r="E24" s="8" t="s">
        <v>5</v>
      </c>
    </row>
    <row r="25" spans="1:5" ht="15" hidden="1" customHeight="1" x14ac:dyDescent="0.25">
      <c r="A25" s="11"/>
      <c r="B25" s="12" t="s">
        <v>49</v>
      </c>
      <c r="C25" s="13">
        <v>-1.1248442246866941</v>
      </c>
      <c r="D25" s="13">
        <v>-1.1248442246866941</v>
      </c>
      <c r="E25" s="8" t="s">
        <v>5</v>
      </c>
    </row>
    <row r="26" spans="1:5" ht="15" hidden="1" customHeight="1" x14ac:dyDescent="0.25">
      <c r="A26" s="11"/>
      <c r="B26" s="12" t="s">
        <v>41</v>
      </c>
      <c r="C26" s="13">
        <v>3.5728191697149914</v>
      </c>
      <c r="D26" s="13">
        <v>3.5728191697149914</v>
      </c>
      <c r="E26" s="8" t="s">
        <v>5</v>
      </c>
    </row>
    <row r="27" spans="1:5" ht="15" hidden="1" customHeight="1" x14ac:dyDescent="0.25">
      <c r="A27" s="11"/>
      <c r="B27" s="12" t="s">
        <v>50</v>
      </c>
      <c r="C27" s="13">
        <v>2.4179145337459573</v>
      </c>
      <c r="D27" s="13">
        <v>2.4179145337459573</v>
      </c>
      <c r="E27" s="8" t="s">
        <v>5</v>
      </c>
    </row>
    <row r="28" spans="1:5" ht="15" hidden="1" customHeight="1" x14ac:dyDescent="0.25">
      <c r="A28" s="11"/>
      <c r="B28" s="12" t="s">
        <v>51</v>
      </c>
      <c r="C28" s="13">
        <v>7.6490913054173548</v>
      </c>
      <c r="D28" s="13">
        <v>7.6490913054173548</v>
      </c>
      <c r="E28" s="8" t="s">
        <v>5</v>
      </c>
    </row>
    <row r="29" spans="1:5" ht="15" hidden="1" customHeight="1" x14ac:dyDescent="0.25">
      <c r="A29" s="11"/>
      <c r="B29" s="12" t="s">
        <v>40</v>
      </c>
      <c r="C29" s="13">
        <v>6.9098690364045812</v>
      </c>
      <c r="D29" s="13">
        <v>6.9098690364045812</v>
      </c>
      <c r="E29" s="8" t="s">
        <v>5</v>
      </c>
    </row>
    <row r="30" spans="1:5" ht="15" hidden="1" customHeight="1" x14ac:dyDescent="0.25">
      <c r="A30" s="149">
        <v>2002</v>
      </c>
      <c r="B30" s="149"/>
      <c r="C30" s="13"/>
      <c r="D30" s="13"/>
    </row>
    <row r="31" spans="1:5" ht="15" hidden="1" customHeight="1" x14ac:dyDescent="0.25">
      <c r="A31" s="11"/>
      <c r="B31" s="12" t="s">
        <v>45</v>
      </c>
      <c r="C31" s="13">
        <v>11.244439565420761</v>
      </c>
      <c r="D31" s="13">
        <v>11.244439565420761</v>
      </c>
      <c r="E31" s="8" t="s">
        <v>5</v>
      </c>
    </row>
    <row r="32" spans="1:5" ht="15" hidden="1" customHeight="1" x14ac:dyDescent="0.25">
      <c r="A32" s="11"/>
      <c r="B32" s="12" t="s">
        <v>46</v>
      </c>
      <c r="C32" s="13">
        <v>8.2127618846706376</v>
      </c>
      <c r="D32" s="13">
        <v>8.2127618846706376</v>
      </c>
      <c r="E32" s="8" t="s">
        <v>5</v>
      </c>
    </row>
    <row r="33" spans="1:5" ht="15" hidden="1" customHeight="1" x14ac:dyDescent="0.25">
      <c r="A33" s="11"/>
      <c r="B33" s="12" t="s">
        <v>43</v>
      </c>
      <c r="C33" s="13">
        <v>8.0789201926410037</v>
      </c>
      <c r="D33" s="13">
        <v>8.0789201926410037</v>
      </c>
      <c r="E33" s="8" t="s">
        <v>5</v>
      </c>
    </row>
    <row r="34" spans="1:5" ht="15" hidden="1" customHeight="1" x14ac:dyDescent="0.25">
      <c r="A34" s="11"/>
      <c r="B34" s="12" t="s">
        <v>47</v>
      </c>
      <c r="C34" s="13">
        <v>3.4742237700258194</v>
      </c>
      <c r="D34" s="13">
        <v>3.4742237700258194</v>
      </c>
      <c r="E34" s="8" t="s">
        <v>5</v>
      </c>
    </row>
    <row r="35" spans="1:5" ht="15" hidden="1" customHeight="1" x14ac:dyDescent="0.25">
      <c r="A35" s="11"/>
      <c r="B35" s="12" t="s">
        <v>35</v>
      </c>
      <c r="C35" s="13">
        <v>3.5491371078977707</v>
      </c>
      <c r="D35" s="13">
        <v>3.5491371078977707</v>
      </c>
      <c r="E35" s="8" t="s">
        <v>5</v>
      </c>
    </row>
    <row r="36" spans="1:5" ht="15" hidden="1" customHeight="1" x14ac:dyDescent="0.25">
      <c r="A36" s="11"/>
      <c r="B36" s="12" t="s">
        <v>42</v>
      </c>
      <c r="C36" s="13">
        <v>0.19863423202597374</v>
      </c>
      <c r="D36" s="13">
        <v>0.19863423202597374</v>
      </c>
      <c r="E36" s="8" t="s">
        <v>5</v>
      </c>
    </row>
    <row r="37" spans="1:5" ht="15" hidden="1" customHeight="1" x14ac:dyDescent="0.25">
      <c r="A37" s="11"/>
      <c r="B37" s="12" t="s">
        <v>48</v>
      </c>
      <c r="C37" s="13">
        <v>6.141342709323161</v>
      </c>
      <c r="D37" s="13">
        <v>6.141342709323161</v>
      </c>
      <c r="E37" s="8" t="s">
        <v>5</v>
      </c>
    </row>
    <row r="38" spans="1:5" ht="15" hidden="1" customHeight="1" x14ac:dyDescent="0.25">
      <c r="A38" s="11"/>
      <c r="B38" s="12" t="s">
        <v>49</v>
      </c>
      <c r="C38" s="13">
        <v>5.2605918679321295</v>
      </c>
      <c r="D38" s="13">
        <v>5.2605918679321295</v>
      </c>
      <c r="E38" s="8" t="s">
        <v>5</v>
      </c>
    </row>
    <row r="39" spans="1:5" ht="15" hidden="1" customHeight="1" x14ac:dyDescent="0.25">
      <c r="A39" s="11"/>
      <c r="B39" s="12" t="s">
        <v>41</v>
      </c>
      <c r="C39" s="13">
        <v>0.77846483711820902</v>
      </c>
      <c r="D39" s="13">
        <v>0.77846483711820902</v>
      </c>
      <c r="E39" s="8" t="s">
        <v>5</v>
      </c>
    </row>
    <row r="40" spans="1:5" ht="15" hidden="1" customHeight="1" x14ac:dyDescent="0.25">
      <c r="A40" s="11"/>
      <c r="B40" s="12" t="s">
        <v>50</v>
      </c>
      <c r="C40" s="13">
        <v>2.4204609953643708</v>
      </c>
      <c r="D40" s="13">
        <v>2.4204609953643708</v>
      </c>
      <c r="E40" s="8" t="s">
        <v>5</v>
      </c>
    </row>
    <row r="41" spans="1:5" ht="15" hidden="1" customHeight="1" x14ac:dyDescent="0.25">
      <c r="A41" s="11"/>
      <c r="B41" s="12" t="s">
        <v>51</v>
      </c>
      <c r="C41" s="13">
        <v>1.8015554381056287</v>
      </c>
      <c r="D41" s="13">
        <v>1.8015554381056287</v>
      </c>
      <c r="E41" s="8" t="s">
        <v>5</v>
      </c>
    </row>
    <row r="42" spans="1:5" ht="15" hidden="1" customHeight="1" x14ac:dyDescent="0.25">
      <c r="A42" s="11"/>
      <c r="B42" s="12" t="s">
        <v>40</v>
      </c>
      <c r="C42" s="13">
        <v>5.3183978681214938E-2</v>
      </c>
      <c r="D42" s="13">
        <v>5.3183978681214938E-2</v>
      </c>
      <c r="E42" s="8" t="s">
        <v>5</v>
      </c>
    </row>
    <row r="43" spans="1:5" ht="15" hidden="1" customHeight="1" x14ac:dyDescent="0.25">
      <c r="A43" s="149">
        <v>2003</v>
      </c>
      <c r="B43" s="149"/>
      <c r="C43" s="13"/>
      <c r="D43" s="13"/>
    </row>
    <row r="44" spans="1:5" ht="15" hidden="1" customHeight="1" x14ac:dyDescent="0.25">
      <c r="A44" s="11"/>
      <c r="B44" s="12" t="s">
        <v>45</v>
      </c>
      <c r="C44" s="13">
        <v>-2.6812349838235994</v>
      </c>
      <c r="D44" s="13">
        <v>-2.6812349838235994</v>
      </c>
      <c r="E44" s="8" t="s">
        <v>5</v>
      </c>
    </row>
    <row r="45" spans="1:5" ht="15" hidden="1" customHeight="1" x14ac:dyDescent="0.25">
      <c r="A45" s="11"/>
      <c r="B45" s="12" t="s">
        <v>46</v>
      </c>
      <c r="C45" s="13">
        <v>-2.8285692603703394</v>
      </c>
      <c r="D45" s="13">
        <v>-2.8285692603703394</v>
      </c>
      <c r="E45" s="8" t="s">
        <v>5</v>
      </c>
    </row>
    <row r="46" spans="1:5" ht="15" hidden="1" customHeight="1" x14ac:dyDescent="0.25">
      <c r="A46" s="11"/>
      <c r="B46" s="12" t="s">
        <v>43</v>
      </c>
      <c r="C46" s="13">
        <v>-1.5682929261729872</v>
      </c>
      <c r="D46" s="13">
        <v>-1.5682929261729872</v>
      </c>
      <c r="E46" s="8" t="s">
        <v>5</v>
      </c>
    </row>
    <row r="47" spans="1:5" ht="15" hidden="1" customHeight="1" x14ac:dyDescent="0.25">
      <c r="A47" s="11"/>
      <c r="B47" s="12" t="s">
        <v>47</v>
      </c>
      <c r="C47" s="13">
        <v>-0.15420024838420643</v>
      </c>
      <c r="D47" s="13">
        <v>-0.15420024838420643</v>
      </c>
      <c r="E47" s="8" t="s">
        <v>5</v>
      </c>
    </row>
    <row r="48" spans="1:5" ht="15" hidden="1" customHeight="1" x14ac:dyDescent="0.25">
      <c r="A48" s="11"/>
      <c r="B48" s="12" t="s">
        <v>35</v>
      </c>
      <c r="C48" s="13">
        <v>-0.90591173380102363</v>
      </c>
      <c r="D48" s="13">
        <v>-0.90591173380102363</v>
      </c>
      <c r="E48" s="8" t="s">
        <v>5</v>
      </c>
    </row>
    <row r="49" spans="1:5" ht="15" hidden="1" customHeight="1" x14ac:dyDescent="0.25">
      <c r="A49" s="11"/>
      <c r="B49" s="12" t="s">
        <v>42</v>
      </c>
      <c r="C49" s="13">
        <v>-1.3907479633518682</v>
      </c>
      <c r="D49" s="13">
        <v>-1.3907479633518682</v>
      </c>
      <c r="E49" s="8" t="s">
        <v>5</v>
      </c>
    </row>
    <row r="50" spans="1:5" ht="15" hidden="1" customHeight="1" x14ac:dyDescent="0.25">
      <c r="A50" s="11"/>
      <c r="B50" s="12" t="s">
        <v>48</v>
      </c>
      <c r="C50" s="13">
        <v>-0.99297074899741267</v>
      </c>
      <c r="D50" s="13">
        <v>-0.99297074899741267</v>
      </c>
      <c r="E50" s="8" t="s">
        <v>5</v>
      </c>
    </row>
    <row r="51" spans="1:5" ht="15" hidden="1" customHeight="1" x14ac:dyDescent="0.25">
      <c r="A51" s="11"/>
      <c r="B51" s="12" t="s">
        <v>49</v>
      </c>
      <c r="C51" s="13">
        <v>-0.53307541343661224</v>
      </c>
      <c r="D51" s="13">
        <v>-0.53307541343661224</v>
      </c>
      <c r="E51" s="8" t="s">
        <v>5</v>
      </c>
    </row>
    <row r="52" spans="1:5" ht="15" hidden="1" customHeight="1" x14ac:dyDescent="0.25">
      <c r="A52" s="11"/>
      <c r="B52" s="12" t="s">
        <v>41</v>
      </c>
      <c r="C52" s="13">
        <v>0.55312920302483803</v>
      </c>
      <c r="D52" s="13">
        <v>0.55312920302483803</v>
      </c>
      <c r="E52" s="8" t="s">
        <v>5</v>
      </c>
    </row>
    <row r="53" spans="1:5" ht="15" hidden="1" customHeight="1" x14ac:dyDescent="0.25">
      <c r="A53" s="11"/>
      <c r="B53" s="12" t="s">
        <v>50</v>
      </c>
      <c r="C53" s="13">
        <v>0.57121916941751394</v>
      </c>
      <c r="D53" s="13">
        <v>0.57121916941751394</v>
      </c>
      <c r="E53" s="8" t="s">
        <v>5</v>
      </c>
    </row>
    <row r="54" spans="1:5" ht="15" hidden="1" customHeight="1" x14ac:dyDescent="0.25">
      <c r="A54" s="11"/>
      <c r="B54" s="12" t="s">
        <v>51</v>
      </c>
      <c r="C54" s="13">
        <v>-2.2816745812863637</v>
      </c>
      <c r="D54" s="13">
        <v>-2.2816745812863637</v>
      </c>
      <c r="E54" s="8" t="s">
        <v>5</v>
      </c>
    </row>
    <row r="55" spans="1:5" ht="15" hidden="1" customHeight="1" x14ac:dyDescent="0.25">
      <c r="A55" s="11"/>
      <c r="B55" s="12" t="s">
        <v>40</v>
      </c>
      <c r="C55" s="13">
        <v>-2.8280260493282916</v>
      </c>
      <c r="D55" s="13">
        <v>-2.8280260493282916</v>
      </c>
      <c r="E55" s="8" t="s">
        <v>5</v>
      </c>
    </row>
    <row r="56" spans="1:5" ht="15" hidden="1" customHeight="1" x14ac:dyDescent="0.25">
      <c r="A56" s="149">
        <v>2004</v>
      </c>
      <c r="B56" s="149"/>
      <c r="C56" s="13"/>
      <c r="D56" s="13"/>
    </row>
    <row r="57" spans="1:5" ht="15" hidden="1" customHeight="1" x14ac:dyDescent="0.25">
      <c r="A57" s="11"/>
      <c r="B57" s="12" t="s">
        <v>45</v>
      </c>
      <c r="C57" s="13">
        <v>-2.2820534457957065</v>
      </c>
      <c r="D57" s="13">
        <v>-2.2820534457957065</v>
      </c>
      <c r="E57" s="8" t="s">
        <v>5</v>
      </c>
    </row>
    <row r="58" spans="1:5" ht="15" hidden="1" customHeight="1" x14ac:dyDescent="0.25">
      <c r="A58" s="11"/>
      <c r="B58" s="12" t="s">
        <v>46</v>
      </c>
      <c r="C58" s="13">
        <v>-1.7006153770110943</v>
      </c>
      <c r="D58" s="13">
        <v>-1.7006153770110943</v>
      </c>
      <c r="E58" s="8" t="s">
        <v>5</v>
      </c>
    </row>
    <row r="59" spans="1:5" ht="15" hidden="1" customHeight="1" x14ac:dyDescent="0.25">
      <c r="A59" s="11"/>
      <c r="B59" s="12" t="s">
        <v>43</v>
      </c>
      <c r="C59" s="13">
        <v>-2.2143811320680329</v>
      </c>
      <c r="D59" s="13">
        <v>-2.2143811320680329</v>
      </c>
      <c r="E59" s="8" t="s">
        <v>5</v>
      </c>
    </row>
    <row r="60" spans="1:5" ht="15" hidden="1" customHeight="1" x14ac:dyDescent="0.25">
      <c r="A60" s="11"/>
      <c r="B60" s="12" t="s">
        <v>47</v>
      </c>
      <c r="C60" s="13">
        <v>-0.90996648379387812</v>
      </c>
      <c r="D60" s="13">
        <v>-0.90996648379387812</v>
      </c>
      <c r="E60" s="8" t="s">
        <v>5</v>
      </c>
    </row>
    <row r="61" spans="1:5" ht="15" hidden="1" customHeight="1" x14ac:dyDescent="0.25">
      <c r="A61" s="11"/>
      <c r="B61" s="12" t="s">
        <v>35</v>
      </c>
      <c r="C61" s="13">
        <v>-0.87998172779271133</v>
      </c>
      <c r="D61" s="13">
        <v>-0.87998172779271133</v>
      </c>
      <c r="E61" s="8" t="s">
        <v>5</v>
      </c>
    </row>
    <row r="62" spans="1:5" ht="15" hidden="1" customHeight="1" x14ac:dyDescent="0.25">
      <c r="A62" s="11"/>
      <c r="B62" s="12" t="s">
        <v>42</v>
      </c>
      <c r="C62" s="13">
        <v>-2.4847851886090622</v>
      </c>
      <c r="D62" s="13">
        <v>-2.4847851886090622</v>
      </c>
      <c r="E62" s="8" t="s">
        <v>5</v>
      </c>
    </row>
    <row r="63" spans="1:5" ht="15" hidden="1" customHeight="1" x14ac:dyDescent="0.25">
      <c r="A63" s="11"/>
      <c r="B63" s="12" t="s">
        <v>48</v>
      </c>
      <c r="C63" s="13">
        <v>-2.9694104057707893</v>
      </c>
      <c r="D63" s="13">
        <v>-2.9694104057707893</v>
      </c>
      <c r="E63" s="8" t="s">
        <v>5</v>
      </c>
    </row>
    <row r="64" spans="1:5" ht="15" hidden="1" customHeight="1" x14ac:dyDescent="0.25">
      <c r="A64" s="11"/>
      <c r="B64" s="12" t="s">
        <v>49</v>
      </c>
      <c r="C64" s="13">
        <v>-3.1062618743879944</v>
      </c>
      <c r="D64" s="13">
        <v>-3.1062618743879944</v>
      </c>
      <c r="E64" s="8" t="s">
        <v>5</v>
      </c>
    </row>
    <row r="65" spans="1:5" ht="15" hidden="1" customHeight="1" x14ac:dyDescent="0.25">
      <c r="A65" s="11"/>
      <c r="B65" s="12" t="s">
        <v>41</v>
      </c>
      <c r="C65" s="13">
        <v>-2.4471911041296424</v>
      </c>
      <c r="D65" s="13">
        <v>-2.4471911041296424</v>
      </c>
      <c r="E65" s="8" t="s">
        <v>5</v>
      </c>
    </row>
    <row r="66" spans="1:5" ht="15" hidden="1" customHeight="1" x14ac:dyDescent="0.25">
      <c r="A66" s="11"/>
      <c r="B66" s="12" t="s">
        <v>50</v>
      </c>
      <c r="C66" s="13">
        <v>-2.1204327500794595</v>
      </c>
      <c r="D66" s="13">
        <v>-2.1204327500794595</v>
      </c>
      <c r="E66" s="8" t="s">
        <v>5</v>
      </c>
    </row>
    <row r="67" spans="1:5" ht="15" hidden="1" customHeight="1" x14ac:dyDescent="0.25">
      <c r="A67" s="11"/>
      <c r="B67" s="12" t="s">
        <v>51</v>
      </c>
      <c r="C67" s="13">
        <v>4.8736350326472611E-2</v>
      </c>
      <c r="D67" s="13">
        <v>4.8736350326472611E-2</v>
      </c>
      <c r="E67" s="8" t="s">
        <v>5</v>
      </c>
    </row>
    <row r="68" spans="1:5" ht="15" hidden="1" customHeight="1" x14ac:dyDescent="0.25">
      <c r="A68" s="11"/>
      <c r="B68" s="12" t="s">
        <v>40</v>
      </c>
      <c r="C68" s="13">
        <v>0.95910117142052886</v>
      </c>
      <c r="D68" s="13">
        <v>0.95910117142052886</v>
      </c>
      <c r="E68" s="8" t="s">
        <v>5</v>
      </c>
    </row>
    <row r="69" spans="1:5" ht="15" hidden="1" customHeight="1" x14ac:dyDescent="0.25">
      <c r="A69" s="149">
        <v>2005</v>
      </c>
      <c r="B69" s="149"/>
      <c r="C69" s="13"/>
      <c r="D69" s="13"/>
    </row>
    <row r="70" spans="1:5" ht="15" hidden="1" customHeight="1" x14ac:dyDescent="0.25">
      <c r="A70" s="11"/>
      <c r="B70" s="12" t="s">
        <v>45</v>
      </c>
      <c r="C70" s="13">
        <v>0.60921667408062596</v>
      </c>
      <c r="D70" s="13">
        <v>0.60921667408062596</v>
      </c>
      <c r="E70" s="8" t="s">
        <v>5</v>
      </c>
    </row>
    <row r="71" spans="1:5" ht="15" hidden="1" customHeight="1" x14ac:dyDescent="0.25">
      <c r="A71" s="11"/>
      <c r="B71" s="12" t="s">
        <v>46</v>
      </c>
      <c r="C71" s="13">
        <v>0.70627491522288199</v>
      </c>
      <c r="D71" s="13">
        <v>0.70627491522288199</v>
      </c>
      <c r="E71" s="8" t="s">
        <v>5</v>
      </c>
    </row>
    <row r="72" spans="1:5" ht="15" hidden="1" customHeight="1" x14ac:dyDescent="0.25">
      <c r="A72" s="11"/>
      <c r="B72" s="12" t="s">
        <v>43</v>
      </c>
      <c r="C72" s="13">
        <v>0.22020559899644798</v>
      </c>
      <c r="D72" s="13">
        <v>0.22020559899644798</v>
      </c>
      <c r="E72" s="8" t="s">
        <v>5</v>
      </c>
    </row>
    <row r="73" spans="1:5" ht="15" hidden="1" customHeight="1" x14ac:dyDescent="0.25">
      <c r="A73" s="11"/>
      <c r="B73" s="12" t="s">
        <v>47</v>
      </c>
      <c r="C73" s="13">
        <v>0.79099494992467267</v>
      </c>
      <c r="D73" s="13">
        <v>0.79099494992467267</v>
      </c>
      <c r="E73" s="8" t="s">
        <v>5</v>
      </c>
    </row>
    <row r="74" spans="1:5" ht="15" hidden="1" customHeight="1" x14ac:dyDescent="0.25">
      <c r="A74" s="11"/>
      <c r="B74" s="12" t="s">
        <v>35</v>
      </c>
      <c r="C74" s="13">
        <v>-0.8969133121075834</v>
      </c>
      <c r="D74" s="13">
        <v>-0.8969133121075834</v>
      </c>
      <c r="E74" s="8" t="s">
        <v>5</v>
      </c>
    </row>
    <row r="75" spans="1:5" ht="15" hidden="1" customHeight="1" x14ac:dyDescent="0.25">
      <c r="A75" s="11"/>
      <c r="B75" s="12" t="s">
        <v>42</v>
      </c>
      <c r="C75" s="13">
        <v>0.58549999999999436</v>
      </c>
      <c r="D75" s="13">
        <v>0.58549999999999436</v>
      </c>
      <c r="E75" s="8" t="s">
        <v>5</v>
      </c>
    </row>
    <row r="76" spans="1:5" ht="15" hidden="1" customHeight="1" x14ac:dyDescent="0.25">
      <c r="A76" s="11"/>
      <c r="B76" s="12" t="s">
        <v>48</v>
      </c>
      <c r="C76" s="13">
        <v>1.5748331324208387</v>
      </c>
      <c r="D76" s="13">
        <v>1.5748331324208387</v>
      </c>
      <c r="E76" s="8" t="s">
        <v>5</v>
      </c>
    </row>
    <row r="77" spans="1:5" ht="15" hidden="1" customHeight="1" x14ac:dyDescent="0.25">
      <c r="A77" s="11"/>
      <c r="B77" s="12" t="s">
        <v>49</v>
      </c>
      <c r="C77" s="13">
        <v>1.7294988157633862</v>
      </c>
      <c r="D77" s="13">
        <v>1.7294988157633862</v>
      </c>
      <c r="E77" s="8" t="s">
        <v>5</v>
      </c>
    </row>
    <row r="78" spans="1:5" ht="15" hidden="1" customHeight="1" x14ac:dyDescent="0.25">
      <c r="A78" s="11"/>
      <c r="B78" s="12" t="s">
        <v>41</v>
      </c>
      <c r="C78" s="13">
        <v>2.3999200934664344</v>
      </c>
      <c r="D78" s="13">
        <v>2.3999200934664344</v>
      </c>
      <c r="E78" s="8" t="s">
        <v>5</v>
      </c>
    </row>
    <row r="79" spans="1:5" ht="15" hidden="1" customHeight="1" x14ac:dyDescent="0.25">
      <c r="A79" s="11"/>
      <c r="B79" s="12" t="s">
        <v>50</v>
      </c>
      <c r="C79" s="13">
        <v>1.9266735377428956</v>
      </c>
      <c r="D79" s="13">
        <v>1.9266735377428956</v>
      </c>
      <c r="E79" s="8" t="s">
        <v>5</v>
      </c>
    </row>
    <row r="80" spans="1:5" ht="15" hidden="1" customHeight="1" x14ac:dyDescent="0.25">
      <c r="A80" s="11"/>
      <c r="B80" s="12" t="s">
        <v>51</v>
      </c>
      <c r="C80" s="13">
        <v>4.2014625761384039</v>
      </c>
      <c r="D80" s="13">
        <v>4.2014625761384039</v>
      </c>
      <c r="E80" s="8" t="s">
        <v>5</v>
      </c>
    </row>
    <row r="81" spans="1:5" ht="15" hidden="1" customHeight="1" x14ac:dyDescent="0.25">
      <c r="A81" s="11"/>
      <c r="B81" s="12" t="s">
        <v>40</v>
      </c>
      <c r="C81" s="13">
        <v>1.7849347963348583</v>
      </c>
      <c r="D81" s="13">
        <v>1.7849347963348583</v>
      </c>
      <c r="E81" s="8" t="s">
        <v>5</v>
      </c>
    </row>
    <row r="82" spans="1:5" ht="15" hidden="1" customHeight="1" x14ac:dyDescent="0.25">
      <c r="A82" s="149">
        <v>2006</v>
      </c>
      <c r="B82" s="149"/>
      <c r="C82" s="13"/>
      <c r="D82" s="13"/>
    </row>
    <row r="83" spans="1:5" ht="15" hidden="1" customHeight="1" x14ac:dyDescent="0.25">
      <c r="A83" s="11"/>
      <c r="B83" s="12" t="s">
        <v>45</v>
      </c>
      <c r="C83" s="13">
        <v>1.5326328228549402</v>
      </c>
      <c r="D83" s="13">
        <v>1.5326328228549402</v>
      </c>
      <c r="E83" s="8" t="s">
        <v>5</v>
      </c>
    </row>
    <row r="84" spans="1:5" ht="15" hidden="1" customHeight="1" x14ac:dyDescent="0.25">
      <c r="A84" s="11"/>
      <c r="B84" s="12" t="s">
        <v>46</v>
      </c>
      <c r="C84" s="13">
        <v>2.3941601465955031</v>
      </c>
      <c r="D84" s="13">
        <v>2.3941601465955031</v>
      </c>
      <c r="E84" s="8" t="s">
        <v>5</v>
      </c>
    </row>
    <row r="85" spans="1:5" ht="15" hidden="1" customHeight="1" x14ac:dyDescent="0.25">
      <c r="A85" s="11"/>
      <c r="B85" s="12" t="s">
        <v>43</v>
      </c>
      <c r="C85" s="13">
        <v>3.8319314235239821</v>
      </c>
      <c r="D85" s="13">
        <v>3.8319314235239821</v>
      </c>
      <c r="E85" s="8" t="s">
        <v>5</v>
      </c>
    </row>
    <row r="86" spans="1:5" ht="15" hidden="1" customHeight="1" x14ac:dyDescent="0.25">
      <c r="A86" s="11"/>
      <c r="B86" s="12" t="s">
        <v>47</v>
      </c>
      <c r="C86" s="13">
        <v>2.7735706829993489</v>
      </c>
      <c r="D86" s="13">
        <v>2.7735706829993489</v>
      </c>
      <c r="E86" s="8" t="s">
        <v>5</v>
      </c>
    </row>
    <row r="87" spans="1:5" ht="15" hidden="1" customHeight="1" x14ac:dyDescent="0.25">
      <c r="A87" s="11"/>
      <c r="B87" s="12" t="s">
        <v>35</v>
      </c>
      <c r="C87" s="13">
        <v>2.4867317578986192</v>
      </c>
      <c r="D87" s="13">
        <v>2.4867317578986192</v>
      </c>
      <c r="E87" s="8" t="s">
        <v>5</v>
      </c>
    </row>
    <row r="88" spans="1:5" ht="15" hidden="1" customHeight="1" x14ac:dyDescent="0.25">
      <c r="A88" s="11"/>
      <c r="B88" s="12" t="s">
        <v>42</v>
      </c>
      <c r="C88" s="13">
        <v>3.4306137564559469</v>
      </c>
      <c r="D88" s="13">
        <v>3.4306137564559469</v>
      </c>
      <c r="E88" s="8" t="s">
        <v>5</v>
      </c>
    </row>
    <row r="89" spans="1:5" ht="15" hidden="1" customHeight="1" x14ac:dyDescent="0.25">
      <c r="A89" s="11"/>
      <c r="B89" s="12" t="s">
        <v>48</v>
      </c>
      <c r="C89" s="13">
        <v>2.1551541291336518</v>
      </c>
      <c r="D89" s="13">
        <v>2.1551541291336518</v>
      </c>
      <c r="E89" s="8" t="s">
        <v>5</v>
      </c>
    </row>
    <row r="90" spans="1:5" ht="15" hidden="1" customHeight="1" x14ac:dyDescent="0.25">
      <c r="A90" s="11"/>
      <c r="B90" s="12" t="s">
        <v>49</v>
      </c>
      <c r="C90" s="13">
        <v>2.620692248248413</v>
      </c>
      <c r="D90" s="13">
        <v>2.620692248248413</v>
      </c>
      <c r="E90" s="8" t="s">
        <v>5</v>
      </c>
    </row>
    <row r="91" spans="1:5" ht="15" hidden="1" customHeight="1" x14ac:dyDescent="0.25">
      <c r="A91" s="11"/>
      <c r="B91" s="12" t="s">
        <v>41</v>
      </c>
      <c r="C91" s="13">
        <v>4.3777741651025437</v>
      </c>
      <c r="D91" s="13">
        <v>4.3777741651025437</v>
      </c>
      <c r="E91" s="8" t="s">
        <v>5</v>
      </c>
    </row>
    <row r="92" spans="1:5" ht="15" hidden="1" customHeight="1" x14ac:dyDescent="0.25">
      <c r="A92" s="11"/>
      <c r="B92" s="12" t="s">
        <v>50</v>
      </c>
      <c r="C92" s="13">
        <v>2.1580567484319912</v>
      </c>
      <c r="D92" s="13">
        <v>2.1580567484319912</v>
      </c>
      <c r="E92" s="8" t="s">
        <v>5</v>
      </c>
    </row>
    <row r="93" spans="1:5" ht="15" hidden="1" customHeight="1" x14ac:dyDescent="0.25">
      <c r="A93" s="11"/>
      <c r="B93" s="12" t="s">
        <v>51</v>
      </c>
      <c r="C93" s="13">
        <v>1.1525226940924282</v>
      </c>
      <c r="D93" s="13">
        <v>1.1525226940924282</v>
      </c>
      <c r="E93" s="8" t="s">
        <v>5</v>
      </c>
    </row>
    <row r="94" spans="1:5" ht="15" hidden="1" customHeight="1" x14ac:dyDescent="0.25">
      <c r="A94" s="11"/>
      <c r="B94" s="12" t="s">
        <v>40</v>
      </c>
      <c r="C94" s="13">
        <v>3.9942519191204839</v>
      </c>
      <c r="D94" s="13">
        <v>3.9942519191204839</v>
      </c>
      <c r="E94" s="8" t="s">
        <v>5</v>
      </c>
    </row>
    <row r="95" spans="1:5" ht="15" hidden="1" customHeight="1" x14ac:dyDescent="0.25">
      <c r="A95" s="149">
        <v>2007</v>
      </c>
      <c r="B95" s="149"/>
      <c r="C95" s="13"/>
      <c r="D95" s="13"/>
    </row>
    <row r="96" spans="1:5" ht="15" hidden="1" customHeight="1" x14ac:dyDescent="0.25">
      <c r="A96" s="11"/>
      <c r="B96" s="12" t="s">
        <v>45</v>
      </c>
      <c r="C96" s="13">
        <v>6.7949025451885969</v>
      </c>
      <c r="D96" s="13">
        <v>6.7949025451885969</v>
      </c>
      <c r="E96" s="8" t="s">
        <v>5</v>
      </c>
    </row>
    <row r="97" spans="1:5" ht="15" hidden="1" customHeight="1" x14ac:dyDescent="0.25">
      <c r="A97" s="11"/>
      <c r="B97" s="12" t="s">
        <v>46</v>
      </c>
      <c r="C97" s="13">
        <v>5.0663662872914017</v>
      </c>
      <c r="D97" s="13">
        <v>5.0663662872914017</v>
      </c>
      <c r="E97" s="8" t="s">
        <v>5</v>
      </c>
    </row>
    <row r="98" spans="1:5" ht="15" hidden="1" customHeight="1" x14ac:dyDescent="0.25">
      <c r="A98" s="11"/>
      <c r="B98" s="12" t="s">
        <v>43</v>
      </c>
      <c r="C98" s="13">
        <v>3.3366008143568049</v>
      </c>
      <c r="D98" s="13">
        <v>3.3366008143568049</v>
      </c>
      <c r="E98" s="8" t="s">
        <v>5</v>
      </c>
    </row>
    <row r="99" spans="1:5" ht="15" hidden="1" customHeight="1" x14ac:dyDescent="0.25">
      <c r="A99" s="11"/>
      <c r="B99" s="12" t="s">
        <v>47</v>
      </c>
      <c r="C99" s="13">
        <v>4.2989919058699755</v>
      </c>
      <c r="D99" s="13">
        <v>4.2989919058699755</v>
      </c>
      <c r="E99" s="8" t="s">
        <v>5</v>
      </c>
    </row>
    <row r="100" spans="1:5" ht="15" hidden="1" customHeight="1" x14ac:dyDescent="0.25">
      <c r="A100" s="11"/>
      <c r="B100" s="12" t="s">
        <v>35</v>
      </c>
      <c r="C100" s="13">
        <v>5.6889392624372759</v>
      </c>
      <c r="D100" s="13">
        <v>5.6889392624372759</v>
      </c>
      <c r="E100" s="8" t="s">
        <v>5</v>
      </c>
    </row>
    <row r="101" spans="1:5" ht="15" hidden="1" customHeight="1" x14ac:dyDescent="0.25">
      <c r="A101" s="11"/>
      <c r="B101" s="12" t="s">
        <v>42</v>
      </c>
      <c r="C101" s="13">
        <v>5.4952026313917823</v>
      </c>
      <c r="D101" s="13">
        <v>5.4952026313917823</v>
      </c>
      <c r="E101" s="8" t="s">
        <v>5</v>
      </c>
    </row>
    <row r="102" spans="1:5" ht="15" hidden="1" customHeight="1" x14ac:dyDescent="0.25">
      <c r="A102" s="11"/>
      <c r="B102" s="12" t="s">
        <v>48</v>
      </c>
      <c r="C102" s="13">
        <v>6.3285785058362576</v>
      </c>
      <c r="D102" s="13">
        <v>6.3285785058362576</v>
      </c>
      <c r="E102" s="8" t="s">
        <v>5</v>
      </c>
    </row>
    <row r="103" spans="1:5" ht="15" hidden="1" customHeight="1" x14ac:dyDescent="0.25">
      <c r="A103" s="11"/>
      <c r="B103" s="12" t="s">
        <v>49</v>
      </c>
      <c r="C103" s="13">
        <v>9.2622464770738766</v>
      </c>
      <c r="D103" s="13">
        <v>9.2622464770738766</v>
      </c>
      <c r="E103" s="8" t="s">
        <v>5</v>
      </c>
    </row>
    <row r="104" spans="1:5" ht="15" hidden="1" customHeight="1" x14ac:dyDescent="0.25">
      <c r="A104" s="11"/>
      <c r="B104" s="12" t="s">
        <v>41</v>
      </c>
      <c r="C104" s="13">
        <v>7.5028058944077491</v>
      </c>
      <c r="D104" s="13">
        <v>7.5028058944077491</v>
      </c>
      <c r="E104" s="8" t="s">
        <v>5</v>
      </c>
    </row>
    <row r="105" spans="1:5" ht="15" hidden="1" customHeight="1" x14ac:dyDescent="0.25">
      <c r="A105" s="11"/>
      <c r="B105" s="12" t="s">
        <v>50</v>
      </c>
      <c r="C105" s="13">
        <v>9.2150102499933606</v>
      </c>
      <c r="D105" s="13">
        <v>9.2150102499933606</v>
      </c>
      <c r="E105" s="8" t="s">
        <v>5</v>
      </c>
    </row>
    <row r="106" spans="1:5" ht="15" hidden="1" customHeight="1" x14ac:dyDescent="0.25">
      <c r="A106" s="11"/>
      <c r="B106" s="12" t="s">
        <v>51</v>
      </c>
      <c r="C106" s="13">
        <v>9.4769938868185513</v>
      </c>
      <c r="D106" s="13">
        <v>9.4769938868185513</v>
      </c>
      <c r="E106" s="8" t="s">
        <v>5</v>
      </c>
    </row>
    <row r="107" spans="1:5" ht="15" hidden="1" customHeight="1" x14ac:dyDescent="0.25">
      <c r="A107" s="11"/>
      <c r="B107" s="12" t="s">
        <v>40</v>
      </c>
      <c r="C107" s="13">
        <v>8.8853985738347241</v>
      </c>
      <c r="D107" s="13">
        <v>8.8853985738347241</v>
      </c>
      <c r="E107" s="8" t="s">
        <v>5</v>
      </c>
    </row>
    <row r="108" spans="1:5" ht="15" hidden="1" customHeight="1" x14ac:dyDescent="0.25">
      <c r="A108" s="149">
        <v>2008</v>
      </c>
      <c r="B108" s="149"/>
      <c r="C108" s="13"/>
      <c r="D108" s="13"/>
    </row>
    <row r="109" spans="1:5" ht="15" hidden="1" customHeight="1" x14ac:dyDescent="0.25">
      <c r="A109" s="11"/>
      <c r="B109" s="12" t="s">
        <v>45</v>
      </c>
      <c r="C109" s="13">
        <v>8.4323132207184024</v>
      </c>
      <c r="D109" s="13">
        <v>8.4323132207184024</v>
      </c>
      <c r="E109" s="8" t="s">
        <v>5</v>
      </c>
    </row>
    <row r="110" spans="1:5" ht="15" hidden="1" customHeight="1" x14ac:dyDescent="0.25">
      <c r="A110" s="11"/>
      <c r="B110" s="12" t="s">
        <v>46</v>
      </c>
      <c r="C110" s="13">
        <v>10.632041205993769</v>
      </c>
      <c r="D110" s="13">
        <v>10.632041205993769</v>
      </c>
      <c r="E110" s="8" t="s">
        <v>5</v>
      </c>
    </row>
    <row r="111" spans="1:5" ht="15" hidden="1" customHeight="1" x14ac:dyDescent="0.25">
      <c r="A111" s="11"/>
      <c r="B111" s="12" t="s">
        <v>43</v>
      </c>
      <c r="C111" s="13">
        <v>12.692256239996036</v>
      </c>
      <c r="D111" s="13">
        <v>12.692256239996036</v>
      </c>
      <c r="E111" s="8" t="s">
        <v>5</v>
      </c>
    </row>
    <row r="112" spans="1:5" ht="15" hidden="1" customHeight="1" x14ac:dyDescent="0.25">
      <c r="A112" s="11"/>
      <c r="B112" s="12" t="s">
        <v>47</v>
      </c>
      <c r="C112" s="13">
        <v>14.024317365430349</v>
      </c>
      <c r="D112" s="13">
        <v>14.024317365430349</v>
      </c>
      <c r="E112" s="8" t="s">
        <v>5</v>
      </c>
    </row>
    <row r="113" spans="1:5" ht="15" hidden="1" customHeight="1" x14ac:dyDescent="0.25">
      <c r="A113" s="11"/>
      <c r="B113" s="12" t="s">
        <v>35</v>
      </c>
      <c r="C113" s="13">
        <v>13.983360493412157</v>
      </c>
      <c r="D113" s="13">
        <v>13.983360493412157</v>
      </c>
      <c r="E113" s="8" t="s">
        <v>5</v>
      </c>
    </row>
    <row r="114" spans="1:5" ht="15" hidden="1" customHeight="1" x14ac:dyDescent="0.25">
      <c r="A114" s="11"/>
      <c r="B114" s="12" t="s">
        <v>42</v>
      </c>
      <c r="C114" s="13">
        <v>14.345185379560688</v>
      </c>
      <c r="D114" s="13">
        <v>14.345185379560688</v>
      </c>
      <c r="E114" s="8" t="s">
        <v>5</v>
      </c>
    </row>
    <row r="115" spans="1:5" ht="15" hidden="1" customHeight="1" x14ac:dyDescent="0.25">
      <c r="A115" s="11"/>
      <c r="B115" s="12" t="s">
        <v>48</v>
      </c>
      <c r="C115" s="13">
        <v>16.226265664706709</v>
      </c>
      <c r="D115" s="13">
        <v>16.226265664706709</v>
      </c>
      <c r="E115" s="8" t="s">
        <v>5</v>
      </c>
    </row>
    <row r="116" spans="1:5" ht="15" hidden="1" customHeight="1" x14ac:dyDescent="0.25">
      <c r="A116" s="11"/>
      <c r="B116" s="12" t="s">
        <v>49</v>
      </c>
      <c r="C116" s="13">
        <v>14.144672109086054</v>
      </c>
      <c r="D116" s="13">
        <v>14.144672109086054</v>
      </c>
      <c r="E116" s="8" t="s">
        <v>5</v>
      </c>
    </row>
    <row r="117" spans="1:5" ht="15" hidden="1" customHeight="1" x14ac:dyDescent="0.25">
      <c r="A117" s="11"/>
      <c r="B117" s="12" t="s">
        <v>41</v>
      </c>
      <c r="C117" s="13">
        <v>12.451135345872189</v>
      </c>
      <c r="D117" s="13">
        <v>12.451135345872189</v>
      </c>
      <c r="E117" s="8" t="s">
        <v>5</v>
      </c>
    </row>
    <row r="118" spans="1:5" ht="15" hidden="1" customHeight="1" x14ac:dyDescent="0.25">
      <c r="A118" s="11"/>
      <c r="B118" s="12" t="s">
        <v>50</v>
      </c>
      <c r="C118" s="13">
        <v>10.525995039277447</v>
      </c>
      <c r="D118" s="13">
        <v>10.525995039277447</v>
      </c>
      <c r="E118" s="8" t="s">
        <v>5</v>
      </c>
    </row>
    <row r="119" spans="1:5" ht="15" hidden="1" customHeight="1" x14ac:dyDescent="0.25">
      <c r="A119" s="11"/>
      <c r="B119" s="12" t="s">
        <v>51</v>
      </c>
      <c r="C119" s="13">
        <v>8.4335942365984184</v>
      </c>
      <c r="D119" s="13">
        <v>8.4335942365984184</v>
      </c>
      <c r="E119" s="8" t="s">
        <v>5</v>
      </c>
    </row>
    <row r="120" spans="1:5" ht="15" hidden="1" customHeight="1" x14ac:dyDescent="0.25">
      <c r="A120" s="11"/>
      <c r="B120" s="12" t="s">
        <v>40</v>
      </c>
      <c r="C120" s="13">
        <v>8.9383248168224192</v>
      </c>
      <c r="D120" s="13">
        <v>8.9383248168224192</v>
      </c>
      <c r="E120" s="8" t="s">
        <v>5</v>
      </c>
    </row>
    <row r="121" spans="1:5" ht="15" hidden="1" customHeight="1" x14ac:dyDescent="0.25">
      <c r="A121" s="149">
        <v>2009</v>
      </c>
      <c r="B121" s="149"/>
      <c r="C121" s="13"/>
      <c r="D121" s="13"/>
    </row>
    <row r="122" spans="1:5" ht="15" hidden="1" customHeight="1" x14ac:dyDescent="0.25">
      <c r="A122" s="11"/>
      <c r="B122" s="12" t="s">
        <v>45</v>
      </c>
      <c r="C122" s="13">
        <v>8.6987893306259778</v>
      </c>
      <c r="D122" s="13">
        <v>8.6987893306259778</v>
      </c>
      <c r="E122" s="8" t="s">
        <v>5</v>
      </c>
    </row>
    <row r="123" spans="1:5" ht="15" hidden="1" customHeight="1" x14ac:dyDescent="0.25">
      <c r="A123" s="11"/>
      <c r="B123" s="12" t="s">
        <v>46</v>
      </c>
      <c r="C123" s="13">
        <v>6.2349604819357696</v>
      </c>
      <c r="D123" s="13">
        <v>6.2349604819357696</v>
      </c>
      <c r="E123" s="8" t="s">
        <v>5</v>
      </c>
    </row>
    <row r="124" spans="1:5" ht="15" hidden="1" customHeight="1" x14ac:dyDescent="0.25">
      <c r="A124" s="11"/>
      <c r="B124" s="12" t="s">
        <v>43</v>
      </c>
      <c r="C124" s="13">
        <v>7.7443187714018924</v>
      </c>
      <c r="D124" s="13">
        <v>7.7443187714018924</v>
      </c>
      <c r="E124" s="8" t="s">
        <v>5</v>
      </c>
    </row>
    <row r="125" spans="1:5" ht="15" hidden="1" customHeight="1" x14ac:dyDescent="0.25">
      <c r="A125" s="11"/>
      <c r="B125" s="12" t="s">
        <v>47</v>
      </c>
      <c r="C125" s="13">
        <v>4.2630194600207894</v>
      </c>
      <c r="D125" s="13">
        <v>4.2630194600207894</v>
      </c>
      <c r="E125" s="8" t="s">
        <v>5</v>
      </c>
    </row>
    <row r="126" spans="1:5" ht="15" hidden="1" customHeight="1" x14ac:dyDescent="0.25">
      <c r="A126" s="11"/>
      <c r="B126" s="12" t="s">
        <v>35</v>
      </c>
      <c r="C126" s="13">
        <v>3.8765821516782095</v>
      </c>
      <c r="D126" s="13">
        <v>3.8765821516782095</v>
      </c>
      <c r="E126" s="8" t="s">
        <v>5</v>
      </c>
    </row>
    <row r="127" spans="1:5" ht="15" hidden="1" customHeight="1" x14ac:dyDescent="0.25">
      <c r="A127" s="11"/>
      <c r="B127" s="12" t="s">
        <v>42</v>
      </c>
      <c r="C127" s="13">
        <v>3.6722643877368011</v>
      </c>
      <c r="D127" s="13">
        <v>3.6722643877368011</v>
      </c>
      <c r="E127" s="8" t="s">
        <v>5</v>
      </c>
    </row>
    <row r="128" spans="1:5" ht="15" hidden="1" customHeight="1" x14ac:dyDescent="0.25">
      <c r="A128" s="11"/>
      <c r="B128" s="12" t="s">
        <v>48</v>
      </c>
      <c r="C128" s="13">
        <v>1.2029381886379698</v>
      </c>
      <c r="D128" s="13">
        <v>1.2029381886379698</v>
      </c>
      <c r="E128" s="8" t="s">
        <v>5</v>
      </c>
    </row>
    <row r="129" spans="1:5" ht="15" hidden="1" customHeight="1" x14ac:dyDescent="0.25">
      <c r="A129" s="11"/>
      <c r="B129" s="12" t="s">
        <v>49</v>
      </c>
      <c r="C129" s="13">
        <v>1.3814627780475153</v>
      </c>
      <c r="D129" s="13">
        <v>1.3814627780475153</v>
      </c>
      <c r="E129" s="8" t="s">
        <v>5</v>
      </c>
    </row>
    <row r="130" spans="1:5" ht="15" hidden="1" customHeight="1" x14ac:dyDescent="0.25">
      <c r="A130" s="11"/>
      <c r="B130" s="12" t="s">
        <v>41</v>
      </c>
      <c r="C130" s="13">
        <v>2.5986580367482137</v>
      </c>
      <c r="D130" s="13">
        <v>2.5986580367482137</v>
      </c>
      <c r="E130" s="8" t="s">
        <v>5</v>
      </c>
    </row>
    <row r="131" spans="1:5" ht="15" hidden="1" customHeight="1" x14ac:dyDescent="0.25">
      <c r="A131" s="11"/>
      <c r="B131" s="12" t="s">
        <v>50</v>
      </c>
      <c r="C131" s="13">
        <v>3.038533248997477</v>
      </c>
      <c r="D131" s="13">
        <v>3.038533248997477</v>
      </c>
      <c r="E131" s="8" t="s">
        <v>5</v>
      </c>
    </row>
    <row r="132" spans="1:5" ht="15" hidden="1" customHeight="1" x14ac:dyDescent="0.25">
      <c r="A132" s="11"/>
      <c r="B132" s="12" t="s">
        <v>51</v>
      </c>
      <c r="C132" s="13">
        <v>6.9150960330281785</v>
      </c>
      <c r="D132" s="13">
        <v>6.9150960330281785</v>
      </c>
      <c r="E132" s="8" t="s">
        <v>5</v>
      </c>
    </row>
    <row r="133" spans="1:5" ht="15" hidden="1" customHeight="1" x14ac:dyDescent="0.25">
      <c r="A133" s="11"/>
      <c r="B133" s="12" t="s">
        <v>40</v>
      </c>
      <c r="C133" s="13">
        <v>5.4132841065408499</v>
      </c>
      <c r="D133" s="13">
        <v>5.4132841065408499</v>
      </c>
      <c r="E133" s="8" t="s">
        <v>5</v>
      </c>
    </row>
    <row r="134" spans="1:5" ht="3.75" customHeight="1" x14ac:dyDescent="0.25">
      <c r="A134" s="34"/>
      <c r="B134" s="35"/>
      <c r="C134" s="54"/>
      <c r="D134" s="54"/>
      <c r="E134" s="32"/>
    </row>
    <row r="135" spans="1:5" x14ac:dyDescent="0.25">
      <c r="A135" s="169" t="s">
        <v>53</v>
      </c>
      <c r="B135" s="170"/>
      <c r="C135" s="170"/>
      <c r="D135" s="170"/>
      <c r="E135" s="170"/>
    </row>
    <row r="136" spans="1:5" ht="9.75" customHeight="1" x14ac:dyDescent="0.25">
      <c r="A136" s="11"/>
      <c r="B136" s="12"/>
      <c r="C136" s="13"/>
      <c r="D136" s="13"/>
    </row>
    <row r="137" spans="1:5" x14ac:dyDescent="0.25">
      <c r="A137" s="152">
        <v>2010</v>
      </c>
      <c r="B137" s="152"/>
      <c r="C137" s="28">
        <f>'[1]Chnages in rep.'!LO78</f>
        <v>6.1498853675017617</v>
      </c>
      <c r="D137" s="28">
        <f>'[1]Male, month on month'!LO78</f>
        <v>6.1498853675017617</v>
      </c>
      <c r="E137" s="29" t="s">
        <v>5</v>
      </c>
    </row>
    <row r="138" spans="1:5" x14ac:dyDescent="0.25">
      <c r="A138" s="152">
        <v>2011</v>
      </c>
      <c r="B138" s="152"/>
      <c r="C138" s="28">
        <f>'[1]Chnages in rep.'!LP78</f>
        <v>11.273414605593723</v>
      </c>
      <c r="D138" s="28">
        <f>'[1]Chnages in rep.'!LP78</f>
        <v>11.273414605593723</v>
      </c>
      <c r="E138" s="29" t="s">
        <v>5</v>
      </c>
    </row>
    <row r="139" spans="1:5" x14ac:dyDescent="0.25">
      <c r="A139" s="152">
        <v>2012</v>
      </c>
      <c r="B139" s="152"/>
      <c r="C139" s="28">
        <f>'[1]Chnages in rep.'!LQ78</f>
        <v>10.884695658563071</v>
      </c>
      <c r="D139" s="28">
        <f>'[1]Male, month on month'!LQ78</f>
        <v>10.890821576540755</v>
      </c>
      <c r="E139" s="29" t="s">
        <v>5</v>
      </c>
    </row>
    <row r="140" spans="1:5" x14ac:dyDescent="0.25">
      <c r="A140" s="152">
        <v>2013</v>
      </c>
      <c r="B140" s="152"/>
      <c r="C140" s="28">
        <v>3.8056300091942941</v>
      </c>
      <c r="D140" s="28">
        <v>3.9971959307297356</v>
      </c>
      <c r="E140" s="29" t="s">
        <v>5</v>
      </c>
    </row>
    <row r="141" spans="1:5" x14ac:dyDescent="0.25">
      <c r="A141" s="152">
        <v>2014</v>
      </c>
      <c r="B141" s="152"/>
      <c r="C141" s="28">
        <f>(('[1]table 8'!C138/'[1]table 8'!C137)-1)*100</f>
        <v>2.1200017571813001</v>
      </c>
      <c r="D141" s="28">
        <f>(('[1]table 8'!D138/'[1]table 8'!D137)-1)*100</f>
        <v>2.4484985272985815</v>
      </c>
      <c r="E141" s="28">
        <f>(('[1]table 8'!E138/'[1]table 8'!E137)-1)*100</f>
        <v>1.8380373043106468</v>
      </c>
    </row>
    <row r="142" spans="1:5" x14ac:dyDescent="0.25">
      <c r="A142" s="152">
        <v>2015</v>
      </c>
      <c r="B142" s="152"/>
      <c r="C142" s="70">
        <v>0.95</v>
      </c>
      <c r="D142" s="70">
        <v>1.37</v>
      </c>
      <c r="E142" s="70">
        <v>0.59</v>
      </c>
    </row>
    <row r="143" spans="1:5" x14ac:dyDescent="0.25">
      <c r="A143" s="171"/>
      <c r="B143" s="171"/>
      <c r="C143" s="26"/>
      <c r="D143" s="26"/>
      <c r="E143" s="19"/>
    </row>
    <row r="144" spans="1:5" ht="19.5" customHeight="1" x14ac:dyDescent="0.25">
      <c r="A144" s="164" t="s">
        <v>52</v>
      </c>
      <c r="B144" s="165"/>
      <c r="C144" s="165"/>
      <c r="D144" s="165"/>
      <c r="E144" s="165"/>
    </row>
    <row r="145" spans="1:5" x14ac:dyDescent="0.25">
      <c r="A145" s="11"/>
      <c r="B145" s="24"/>
      <c r="C145" s="13"/>
      <c r="D145" s="13"/>
    </row>
    <row r="146" spans="1:5" ht="15" hidden="1" customHeight="1" x14ac:dyDescent="0.25">
      <c r="A146" s="152">
        <v>2010</v>
      </c>
      <c r="B146" s="152"/>
      <c r="C146" s="13"/>
      <c r="D146" s="13"/>
    </row>
    <row r="147" spans="1:5" ht="15" hidden="1" customHeight="1" x14ac:dyDescent="0.25">
      <c r="A147" s="11"/>
      <c r="B147" s="12" t="s">
        <v>45</v>
      </c>
      <c r="C147" s="13">
        <v>3.6787192502928612</v>
      </c>
      <c r="D147" s="13">
        <v>3.6787192502928612</v>
      </c>
      <c r="E147" s="8" t="s">
        <v>5</v>
      </c>
    </row>
    <row r="148" spans="1:5" ht="15" hidden="1" customHeight="1" x14ac:dyDescent="0.25">
      <c r="A148" s="11"/>
      <c r="B148" s="12" t="s">
        <v>46</v>
      </c>
      <c r="C148" s="13">
        <v>5.833804569995249</v>
      </c>
      <c r="D148" s="13">
        <v>5.833804569995249</v>
      </c>
      <c r="E148" s="8" t="s">
        <v>5</v>
      </c>
    </row>
    <row r="149" spans="1:5" ht="15" hidden="1" customHeight="1" x14ac:dyDescent="0.25">
      <c r="A149" s="11"/>
      <c r="B149" s="12" t="s">
        <v>43</v>
      </c>
      <c r="C149" s="13">
        <v>4.1543552543887641</v>
      </c>
      <c r="D149" s="13">
        <v>4.1543552543887641</v>
      </c>
      <c r="E149" s="8" t="s">
        <v>5</v>
      </c>
    </row>
    <row r="150" spans="1:5" ht="15" hidden="1" customHeight="1" x14ac:dyDescent="0.25">
      <c r="A150" s="11"/>
      <c r="B150" s="12" t="s">
        <v>47</v>
      </c>
      <c r="C150" s="13">
        <v>6.2780317985318801</v>
      </c>
      <c r="D150" s="13">
        <v>6.2780317985318801</v>
      </c>
      <c r="E150" s="8" t="s">
        <v>5</v>
      </c>
    </row>
    <row r="151" spans="1:5" ht="15" hidden="1" customHeight="1" x14ac:dyDescent="0.25">
      <c r="A151" s="11"/>
      <c r="B151" s="12" t="s">
        <v>35</v>
      </c>
      <c r="C151" s="13">
        <v>5.3389178667781589</v>
      </c>
      <c r="D151" s="13">
        <v>5.3389178667781589</v>
      </c>
      <c r="E151" s="8" t="s">
        <v>5</v>
      </c>
    </row>
    <row r="152" spans="1:5" ht="15" hidden="1" customHeight="1" x14ac:dyDescent="0.25">
      <c r="A152" s="11"/>
      <c r="B152" s="12" t="s">
        <v>42</v>
      </c>
      <c r="C152" s="13">
        <v>6.0835733297670114</v>
      </c>
      <c r="D152" s="13">
        <v>6.0835733297670114</v>
      </c>
      <c r="E152" s="8" t="s">
        <v>5</v>
      </c>
    </row>
    <row r="153" spans="1:5" ht="15" hidden="1" customHeight="1" x14ac:dyDescent="0.25">
      <c r="A153" s="11"/>
      <c r="B153" s="12" t="s">
        <v>48</v>
      </c>
      <c r="C153" s="13">
        <v>8.9066893986073481</v>
      </c>
      <c r="D153" s="13">
        <v>8.9066893986073481</v>
      </c>
      <c r="E153" s="8" t="s">
        <v>5</v>
      </c>
    </row>
    <row r="154" spans="1:5" ht="15" hidden="1" customHeight="1" x14ac:dyDescent="0.25">
      <c r="A154" s="11"/>
      <c r="B154" s="12" t="s">
        <v>49</v>
      </c>
      <c r="C154" s="13">
        <v>8.2362262487674975</v>
      </c>
      <c r="D154" s="13">
        <v>8.2362262487674975</v>
      </c>
      <c r="E154" s="8" t="s">
        <v>5</v>
      </c>
    </row>
    <row r="155" spans="1:5" ht="15" hidden="1" customHeight="1" x14ac:dyDescent="0.25">
      <c r="A155" s="11"/>
      <c r="B155" s="12" t="s">
        <v>41</v>
      </c>
      <c r="C155" s="13">
        <v>6.6341639388678653</v>
      </c>
      <c r="D155" s="13">
        <v>6.6341639388678653</v>
      </c>
      <c r="E155" s="8" t="s">
        <v>5</v>
      </c>
    </row>
    <row r="156" spans="1:5" x14ac:dyDescent="0.25">
      <c r="A156" s="11"/>
      <c r="B156" s="12" t="s">
        <v>50</v>
      </c>
      <c r="C156" s="28">
        <v>6.8680424003632501</v>
      </c>
      <c r="D156" s="28">
        <v>6.8680424003632501</v>
      </c>
      <c r="E156" s="29" t="s">
        <v>5</v>
      </c>
    </row>
    <row r="157" spans="1:5" x14ac:dyDescent="0.25">
      <c r="A157" s="11"/>
      <c r="B157" s="12" t="s">
        <v>51</v>
      </c>
      <c r="C157" s="28">
        <v>4.806164067711638</v>
      </c>
      <c r="D157" s="28">
        <v>4.806164067711638</v>
      </c>
      <c r="E157" s="29" t="s">
        <v>5</v>
      </c>
    </row>
    <row r="158" spans="1:5" x14ac:dyDescent="0.25">
      <c r="A158" s="11"/>
      <c r="B158" s="12" t="s">
        <v>40</v>
      </c>
      <c r="C158" s="28">
        <v>6.936011455342328</v>
      </c>
      <c r="D158" s="28">
        <v>6.936011455342328</v>
      </c>
      <c r="E158" s="29" t="s">
        <v>5</v>
      </c>
    </row>
    <row r="159" spans="1:5" x14ac:dyDescent="0.25">
      <c r="A159" s="152">
        <v>2011</v>
      </c>
      <c r="B159" s="152"/>
      <c r="C159" s="28"/>
      <c r="D159" s="28"/>
      <c r="E159" s="29"/>
    </row>
    <row r="160" spans="1:5" x14ac:dyDescent="0.25">
      <c r="A160" s="11"/>
      <c r="B160" s="12" t="s">
        <v>45</v>
      </c>
      <c r="C160" s="28">
        <v>7.7959876650150584</v>
      </c>
      <c r="D160" s="28">
        <v>7.7959876650150584</v>
      </c>
      <c r="E160" s="29" t="s">
        <v>5</v>
      </c>
    </row>
    <row r="161" spans="1:5" x14ac:dyDescent="0.25">
      <c r="A161" s="11"/>
      <c r="B161" s="12" t="s">
        <v>46</v>
      </c>
      <c r="C161" s="28">
        <v>5.9516968921776714</v>
      </c>
      <c r="D161" s="28">
        <v>5.9516968921776714</v>
      </c>
      <c r="E161" s="29" t="s">
        <v>5</v>
      </c>
    </row>
    <row r="162" spans="1:5" x14ac:dyDescent="0.25">
      <c r="A162" s="11"/>
      <c r="B162" s="12" t="s">
        <v>43</v>
      </c>
      <c r="C162" s="28">
        <v>5.6906353216183758</v>
      </c>
      <c r="D162" s="28">
        <v>5.6906353216183758</v>
      </c>
      <c r="E162" s="29" t="s">
        <v>5</v>
      </c>
    </row>
    <row r="163" spans="1:5" x14ac:dyDescent="0.25">
      <c r="A163" s="11"/>
      <c r="B163" s="12" t="s">
        <v>47</v>
      </c>
      <c r="C163" s="28">
        <v>9.3991553842239117</v>
      </c>
      <c r="D163" s="28">
        <v>9.3991553842239117</v>
      </c>
      <c r="E163" s="29" t="s">
        <v>5</v>
      </c>
    </row>
    <row r="164" spans="1:5" x14ac:dyDescent="0.25">
      <c r="A164" s="11"/>
      <c r="B164" s="12" t="s">
        <v>35</v>
      </c>
      <c r="C164" s="28">
        <v>12.883312020928649</v>
      </c>
      <c r="D164" s="28">
        <v>12.883312020928649</v>
      </c>
      <c r="E164" s="29" t="s">
        <v>5</v>
      </c>
    </row>
    <row r="165" spans="1:5" x14ac:dyDescent="0.25">
      <c r="A165" s="11"/>
      <c r="B165" s="12" t="s">
        <v>42</v>
      </c>
      <c r="C165" s="28">
        <v>12.686891578974823</v>
      </c>
      <c r="D165" s="28">
        <v>12.686891578974823</v>
      </c>
      <c r="E165" s="29" t="s">
        <v>5</v>
      </c>
    </row>
    <row r="166" spans="1:5" x14ac:dyDescent="0.25">
      <c r="A166" s="11"/>
      <c r="B166" s="12" t="s">
        <v>48</v>
      </c>
      <c r="C166" s="28">
        <v>10.337808519870361</v>
      </c>
      <c r="D166" s="28">
        <v>10.337808519870361</v>
      </c>
      <c r="E166" s="29" t="s">
        <v>5</v>
      </c>
    </row>
    <row r="167" spans="1:5" x14ac:dyDescent="0.25">
      <c r="A167" s="11"/>
      <c r="B167" s="12" t="s">
        <v>49</v>
      </c>
      <c r="C167" s="28">
        <v>9.9904957096830458</v>
      </c>
      <c r="D167" s="28">
        <v>9.9904957096830458</v>
      </c>
      <c r="E167" s="29" t="s">
        <v>5</v>
      </c>
    </row>
    <row r="168" spans="1:5" x14ac:dyDescent="0.25">
      <c r="A168" s="11"/>
      <c r="B168" s="12" t="s">
        <v>41</v>
      </c>
      <c r="C168" s="28">
        <v>12.873436061408473</v>
      </c>
      <c r="D168" s="28">
        <v>12.873436061408473</v>
      </c>
      <c r="E168" s="29" t="s">
        <v>5</v>
      </c>
    </row>
    <row r="169" spans="1:5" x14ac:dyDescent="0.25">
      <c r="A169" s="11"/>
      <c r="B169" s="12" t="s">
        <v>50</v>
      </c>
      <c r="C169" s="28">
        <v>13.505629342541159</v>
      </c>
      <c r="D169" s="28">
        <v>13.505629342541159</v>
      </c>
      <c r="E169" s="29" t="s">
        <v>5</v>
      </c>
    </row>
    <row r="170" spans="1:5" x14ac:dyDescent="0.25">
      <c r="A170" s="11"/>
      <c r="B170" s="12" t="s">
        <v>51</v>
      </c>
      <c r="C170" s="28">
        <v>16.837680589848514</v>
      </c>
      <c r="D170" s="28">
        <v>16.837680589848514</v>
      </c>
      <c r="E170" s="29" t="s">
        <v>5</v>
      </c>
    </row>
    <row r="171" spans="1:5" x14ac:dyDescent="0.25">
      <c r="A171" s="11"/>
      <c r="B171" s="12" t="s">
        <v>40</v>
      </c>
      <c r="C171" s="28">
        <v>16.658160536887266</v>
      </c>
      <c r="D171" s="28">
        <v>16.658160536887266</v>
      </c>
      <c r="E171" s="29" t="s">
        <v>5</v>
      </c>
    </row>
    <row r="172" spans="1:5" x14ac:dyDescent="0.25">
      <c r="A172" s="152">
        <v>2012</v>
      </c>
      <c r="B172" s="152"/>
      <c r="C172" s="28"/>
      <c r="D172" s="28"/>
      <c r="E172" s="29"/>
    </row>
    <row r="173" spans="1:5" x14ac:dyDescent="0.25">
      <c r="A173" s="11"/>
      <c r="B173" s="12" t="s">
        <v>45</v>
      </c>
      <c r="C173" s="28">
        <v>16.992126209986203</v>
      </c>
      <c r="D173" s="28">
        <v>16.992126209986203</v>
      </c>
      <c r="E173" s="29" t="s">
        <v>5</v>
      </c>
    </row>
    <row r="174" spans="1:5" x14ac:dyDescent="0.25">
      <c r="A174" s="11"/>
      <c r="B174" s="12" t="s">
        <v>46</v>
      </c>
      <c r="C174" s="28">
        <v>17.567096842596584</v>
      </c>
      <c r="D174" s="28">
        <v>17.567096842596584</v>
      </c>
      <c r="E174" s="29" t="s">
        <v>5</v>
      </c>
    </row>
    <row r="175" spans="1:5" x14ac:dyDescent="0.25">
      <c r="A175" s="11"/>
      <c r="B175" s="12" t="s">
        <v>43</v>
      </c>
      <c r="C175" s="28">
        <v>17.716493485863239</v>
      </c>
      <c r="D175" s="28">
        <v>17.716493485863239</v>
      </c>
      <c r="E175" s="29" t="s">
        <v>5</v>
      </c>
    </row>
    <row r="176" spans="1:5" x14ac:dyDescent="0.25">
      <c r="A176" s="11"/>
      <c r="B176" s="12" t="s">
        <v>47</v>
      </c>
      <c r="C176" s="28">
        <v>12.634261176899365</v>
      </c>
      <c r="D176" s="28">
        <v>12.634261176899365</v>
      </c>
      <c r="E176" s="29" t="s">
        <v>5</v>
      </c>
    </row>
    <row r="177" spans="1:5" x14ac:dyDescent="0.25">
      <c r="A177" s="11"/>
      <c r="B177" s="12" t="s">
        <v>35</v>
      </c>
      <c r="C177" s="28">
        <v>6.8561656978384677</v>
      </c>
      <c r="D177" s="28">
        <v>6.8561656978384677</v>
      </c>
      <c r="E177" s="29" t="s">
        <v>5</v>
      </c>
    </row>
    <row r="178" spans="1:5" x14ac:dyDescent="0.25">
      <c r="A178" s="11"/>
      <c r="B178" s="12" t="s">
        <v>42</v>
      </c>
      <c r="C178" s="28">
        <v>10.297495915037702</v>
      </c>
      <c r="D178" s="28">
        <v>10.297495915037702</v>
      </c>
      <c r="E178" s="29" t="s">
        <v>5</v>
      </c>
    </row>
    <row r="179" spans="1:5" x14ac:dyDescent="0.25">
      <c r="A179" s="11"/>
      <c r="B179" s="12" t="s">
        <v>48</v>
      </c>
      <c r="C179" s="28">
        <f>'[1]Chnages in rep.'!LW21</f>
        <v>10.500729503740637</v>
      </c>
      <c r="D179" s="28">
        <f>'[1]Male, month on month'!LX21</f>
        <v>10.418307822199768</v>
      </c>
      <c r="E179" s="29" t="s">
        <v>5</v>
      </c>
    </row>
    <row r="180" spans="1:5" x14ac:dyDescent="0.25">
      <c r="A180" s="11"/>
      <c r="B180" s="12" t="s">
        <v>49</v>
      </c>
      <c r="C180" s="28">
        <f>'[1]Chnages in rep.'!LX21</f>
        <v>10.866575206924933</v>
      </c>
      <c r="D180" s="28">
        <f>'[1]Male, month on month'!LY21</f>
        <v>10.713898954305412</v>
      </c>
      <c r="E180" s="29" t="s">
        <v>5</v>
      </c>
    </row>
    <row r="181" spans="1:5" x14ac:dyDescent="0.25">
      <c r="A181" s="11"/>
      <c r="B181" s="12" t="s">
        <v>41</v>
      </c>
      <c r="C181" s="28">
        <f>'[1]Chnages in rep.'!LY21</f>
        <v>9.463825267482683</v>
      </c>
      <c r="D181" s="28">
        <f>'[1]Male, month on month'!LZ21</f>
        <v>9.3772912618951043</v>
      </c>
      <c r="E181" s="29" t="s">
        <v>5</v>
      </c>
    </row>
    <row r="182" spans="1:5" x14ac:dyDescent="0.25">
      <c r="A182" s="11"/>
      <c r="B182" s="12" t="s">
        <v>50</v>
      </c>
      <c r="C182" s="28">
        <f>'[1]Chnages in rep.'!LZ21</f>
        <v>9.1472951710695796</v>
      </c>
      <c r="D182" s="28">
        <f>'[1]Male, month on month'!MA21</f>
        <v>9.0798386481207203</v>
      </c>
      <c r="E182" s="29" t="s">
        <v>5</v>
      </c>
    </row>
    <row r="183" spans="1:5" x14ac:dyDescent="0.25">
      <c r="A183" s="11"/>
      <c r="B183" s="12" t="s">
        <v>51</v>
      </c>
      <c r="C183" s="28">
        <f>'[1]Chnages in rep.'!MA21</f>
        <v>5.8961751504207349</v>
      </c>
      <c r="D183" s="28">
        <f>'[1]Male, month on month'!MB21</f>
        <v>5.9694378646101054</v>
      </c>
      <c r="E183" s="29" t="s">
        <v>5</v>
      </c>
    </row>
    <row r="184" spans="1:5" x14ac:dyDescent="0.25">
      <c r="A184" s="72"/>
      <c r="B184" s="73" t="s">
        <v>40</v>
      </c>
      <c r="C184" s="70">
        <f>'[1]Chnages in rep.'!MB21</f>
        <v>5.0669562125144729</v>
      </c>
      <c r="D184" s="70">
        <f>'[1]Male, month on month'!MC21</f>
        <v>5.4302984659286402</v>
      </c>
      <c r="E184" s="71" t="s">
        <v>5</v>
      </c>
    </row>
    <row r="185" spans="1:5" x14ac:dyDescent="0.25">
      <c r="A185" s="152">
        <v>2013</v>
      </c>
      <c r="B185" s="152"/>
      <c r="C185" s="70"/>
      <c r="D185" s="70"/>
      <c r="E185" s="71"/>
    </row>
    <row r="186" spans="1:5" x14ac:dyDescent="0.25">
      <c r="A186" s="11"/>
      <c r="B186" s="12" t="s">
        <v>45</v>
      </c>
      <c r="C186" s="28">
        <v>4.3286082082422128</v>
      </c>
      <c r="D186" s="70">
        <v>4.7136399686493746</v>
      </c>
      <c r="E186" s="71" t="s">
        <v>5</v>
      </c>
    </row>
    <row r="187" spans="1:5" x14ac:dyDescent="0.25">
      <c r="A187" s="72"/>
      <c r="B187" s="12" t="s">
        <v>46</v>
      </c>
      <c r="C187" s="70">
        <f>'[1]Chnages in rep.'!MD21</f>
        <v>4.4335929403362728</v>
      </c>
      <c r="D187" s="70">
        <f>'[1]Male, month on month'!ME21</f>
        <v>4.7506196050961735</v>
      </c>
      <c r="E187" s="71" t="s">
        <v>5</v>
      </c>
    </row>
    <row r="188" spans="1:5" x14ac:dyDescent="0.25">
      <c r="A188" s="72"/>
      <c r="B188" s="81" t="s">
        <v>43</v>
      </c>
      <c r="C188" s="1">
        <v>4.1651035441879092</v>
      </c>
      <c r="D188" s="70">
        <v>4.560427345403717</v>
      </c>
      <c r="E188" s="71" t="s">
        <v>5</v>
      </c>
    </row>
    <row r="189" spans="1:5" x14ac:dyDescent="0.25">
      <c r="A189" s="72"/>
      <c r="B189" s="81" t="s">
        <v>47</v>
      </c>
      <c r="C189" s="70">
        <v>4.3799485182937303</v>
      </c>
      <c r="D189" s="70">
        <v>4.659753913552378</v>
      </c>
      <c r="E189" s="71" t="s">
        <v>5</v>
      </c>
    </row>
    <row r="190" spans="1:5" x14ac:dyDescent="0.25">
      <c r="A190" s="72"/>
      <c r="B190" s="81" t="s">
        <v>35</v>
      </c>
      <c r="C190" s="70">
        <f>'[1]Chnages in rep.'!MG21</f>
        <v>6.5969864911449738</v>
      </c>
      <c r="D190" s="70">
        <f>'[1]Male, month on month'!MH21</f>
        <v>7.0330353890180275</v>
      </c>
      <c r="E190" s="71" t="s">
        <v>5</v>
      </c>
    </row>
    <row r="191" spans="1:5" x14ac:dyDescent="0.25">
      <c r="A191" s="72"/>
      <c r="B191" s="81" t="s">
        <v>42</v>
      </c>
      <c r="C191" s="70">
        <f>'[1]Chnages in rep.'!MH21</f>
        <v>2.0671926734614932</v>
      </c>
      <c r="D191" s="70">
        <f>'[1]Male, month on month'!MI21</f>
        <v>2.4449780638472474</v>
      </c>
      <c r="E191" s="70">
        <f>'[1]Atolls month on month'!MI21</f>
        <v>1.7440628387641155</v>
      </c>
    </row>
    <row r="192" spans="1:5" x14ac:dyDescent="0.25">
      <c r="A192" s="72"/>
      <c r="B192" s="81" t="s">
        <v>48</v>
      </c>
      <c r="C192" s="70">
        <f>'[1]Chnages in rep.'!MI$21</f>
        <v>3.004512575531848</v>
      </c>
      <c r="D192" s="70">
        <f>'[1]Male, month on month'!MJ$21</f>
        <v>3.5615520903521602</v>
      </c>
      <c r="E192" s="70">
        <f>'[1]Atolls month on month'!MJ$21</f>
        <v>2.5287208753609125</v>
      </c>
    </row>
    <row r="193" spans="1:5" x14ac:dyDescent="0.25">
      <c r="A193" s="72"/>
      <c r="B193" s="81" t="s">
        <v>49</v>
      </c>
      <c r="C193" s="70">
        <f>'[1]Chnages in rep.'!MJ$21</f>
        <v>2.5148873159002383</v>
      </c>
      <c r="D193" s="70">
        <f>'[1]Male, month on month'!MK$21</f>
        <v>2.7000905223472982</v>
      </c>
      <c r="E193" s="70">
        <f>'[1]Atolls month on month'!MK$21</f>
        <v>2.356882375447511</v>
      </c>
    </row>
    <row r="194" spans="1:5" x14ac:dyDescent="0.25">
      <c r="A194" s="72"/>
      <c r="B194" s="81" t="s">
        <v>41</v>
      </c>
      <c r="C194" s="70">
        <f>'[1]Chnages in rep.'!MK$21</f>
        <v>3.401101668818729</v>
      </c>
      <c r="D194" s="70">
        <f>'[1]Male, month on month'!ML$21</f>
        <v>3.4050825888838565</v>
      </c>
      <c r="E194" s="70">
        <f>'[1]Atolls month on month'!ML$21</f>
        <v>3.3977016732779974</v>
      </c>
    </row>
    <row r="195" spans="1:5" x14ac:dyDescent="0.25">
      <c r="A195" s="72"/>
      <c r="B195" s="81" t="s">
        <v>50</v>
      </c>
      <c r="C195" s="70">
        <f>'[1]Chnages in rep.'!ML$21</f>
        <v>3.9514741793007513</v>
      </c>
      <c r="D195" s="70">
        <f>'[1]Male, month on month'!MM$21</f>
        <v>3.6733537034947084</v>
      </c>
      <c r="E195" s="70">
        <f>'[1]Atolls month on month'!MM$21</f>
        <v>4.1890853513676163</v>
      </c>
    </row>
    <row r="196" spans="1:5" x14ac:dyDescent="0.25">
      <c r="A196" s="72"/>
      <c r="B196" s="81" t="s">
        <v>51</v>
      </c>
      <c r="C196" s="70">
        <f>'[1]Chnages in rep.'!MM$21</f>
        <v>3.7229145759384741</v>
      </c>
      <c r="D196" s="70">
        <f>'[1]Male, month on month'!MN$21</f>
        <v>3.6220277766843889</v>
      </c>
      <c r="E196" s="70">
        <f>'[1]Atolls month on month'!MN$21</f>
        <v>3.8093165504330395</v>
      </c>
    </row>
    <row r="197" spans="1:5" x14ac:dyDescent="0.25">
      <c r="A197" s="72"/>
      <c r="B197" s="81" t="s">
        <v>40</v>
      </c>
      <c r="C197" s="70">
        <f>'[1]Chnages in rep.'!MN$21</f>
        <v>3.2866700653403358</v>
      </c>
      <c r="D197" s="70">
        <f>'[1]Male, month on month'!MO$21</f>
        <v>3.0677014377208378</v>
      </c>
      <c r="E197" s="70">
        <f>'[1]Atolls month on month'!MO$21</f>
        <v>3.4751649542801966</v>
      </c>
    </row>
    <row r="198" spans="1:5" x14ac:dyDescent="0.25">
      <c r="A198" s="152">
        <v>2014</v>
      </c>
      <c r="B198" s="152"/>
      <c r="C198" s="70"/>
      <c r="D198" s="70"/>
      <c r="E198" s="71"/>
    </row>
    <row r="199" spans="1:5" x14ac:dyDescent="0.25">
      <c r="A199" s="11"/>
      <c r="B199" s="12" t="s">
        <v>45</v>
      </c>
      <c r="C199" s="70">
        <f>'[1]Chnages in rep.'!MO$21</f>
        <v>3.2759797916374511</v>
      </c>
      <c r="D199" s="70">
        <f>'[1]Male, month on month'!MP$21</f>
        <v>2.5883906671014589</v>
      </c>
      <c r="E199" s="70">
        <f>'[1]Atolls month on month'!MP$21</f>
        <v>3.8681326372765668</v>
      </c>
    </row>
    <row r="200" spans="1:5" x14ac:dyDescent="0.25">
      <c r="A200" s="11"/>
      <c r="B200" s="12" t="s">
        <v>46</v>
      </c>
      <c r="C200" s="70">
        <f>'[1]Chnages in rep.'!MP$21</f>
        <v>3.3425454116763564</v>
      </c>
      <c r="D200" s="70">
        <f>'[1]Male, month on month'!MQ$21</f>
        <v>3.4012267464817336</v>
      </c>
      <c r="E200" s="70">
        <f>'[1]Atolls month on month'!MQ$21</f>
        <v>3.2920702900450571</v>
      </c>
    </row>
    <row r="201" spans="1:5" x14ac:dyDescent="0.25">
      <c r="A201" s="11"/>
      <c r="B201" s="12" t="s">
        <v>43</v>
      </c>
      <c r="C201" s="70">
        <f>'[1]Chnages in rep.'!MQ$21</f>
        <v>2.2250517630140187</v>
      </c>
      <c r="D201" s="70">
        <f>'[1]Male, month on month'!MR$21</f>
        <v>2.2546833127091936</v>
      </c>
      <c r="E201" s="70">
        <f>'[1]Atolls month on month'!MR$21</f>
        <v>2.1995280752597379</v>
      </c>
    </row>
    <row r="202" spans="1:5" x14ac:dyDescent="0.25">
      <c r="A202" s="11"/>
      <c r="B202" s="12" t="s">
        <v>47</v>
      </c>
      <c r="C202" s="70">
        <f>'[1]Chnages in rep.'!MR$21</f>
        <v>2.2981689589115506</v>
      </c>
      <c r="D202" s="70">
        <f>'[1]Male, month on month'!MS$21</f>
        <v>2.5798690121687118</v>
      </c>
      <c r="E202" s="70">
        <f>'[1]Atolls month on month'!MS$21</f>
        <v>2.0560223652975163</v>
      </c>
    </row>
    <row r="203" spans="1:5" x14ac:dyDescent="0.25">
      <c r="A203" s="11"/>
      <c r="B203" s="12" t="s">
        <v>35</v>
      </c>
      <c r="C203" s="70">
        <f>'[1]Chnages in rep.'!MS$21</f>
        <v>3.1917361463479121</v>
      </c>
      <c r="D203" s="70">
        <f>'[1]Male, month on month'!MT$21</f>
        <v>3.2576126103493364</v>
      </c>
      <c r="E203" s="70">
        <f>'[1]Atolls month on month'!MT$21</f>
        <v>3.1349611286097812</v>
      </c>
    </row>
    <row r="204" spans="1:5" x14ac:dyDescent="0.25">
      <c r="A204" s="11"/>
      <c r="B204" s="12" t="s">
        <v>42</v>
      </c>
      <c r="C204" s="70">
        <f>'[1]Chnages in rep.'!MT$21</f>
        <v>3.319010765104502</v>
      </c>
      <c r="D204" s="70">
        <f>'[1]Male, month on month'!MU$21</f>
        <v>3.5272395616125607</v>
      </c>
      <c r="E204" s="70">
        <f>'[1]Atolls month on month'!MU$21</f>
        <v>3.1396802126375079</v>
      </c>
    </row>
    <row r="205" spans="1:5" x14ac:dyDescent="0.25">
      <c r="A205" s="11"/>
      <c r="B205" s="12" t="s">
        <v>48</v>
      </c>
      <c r="C205" s="70">
        <f>'[1]Chnages in rep.'!MU$21</f>
        <v>2.550840899025264</v>
      </c>
      <c r="D205" s="70">
        <f>'[1]Male, month on month'!MV$21</f>
        <v>2.3800554124083106</v>
      </c>
      <c r="E205" s="70">
        <f>'[1]Atolls month on month'!MV$21</f>
        <v>2.6981857048613556</v>
      </c>
    </row>
    <row r="206" spans="1:5" x14ac:dyDescent="0.25">
      <c r="A206" s="11"/>
      <c r="B206" s="12" t="s">
        <v>49</v>
      </c>
      <c r="C206" s="70">
        <f>'[1]Chnages in rep.'!MV$21</f>
        <v>2.2333841551956946</v>
      </c>
      <c r="D206" s="70">
        <f>'[1]Male, month on month'!MW$21</f>
        <v>2.9342927834610677</v>
      </c>
      <c r="E206" s="70">
        <f>'[1]Atolls month on month'!MW$21</f>
        <v>1.6334033613703669</v>
      </c>
    </row>
    <row r="207" spans="1:5" x14ac:dyDescent="0.25">
      <c r="A207" s="11"/>
      <c r="B207" s="12" t="s">
        <v>41</v>
      </c>
      <c r="C207" s="70">
        <f>'[1]Chnages in rep.'!MW$21</f>
        <v>1.4023268050649573</v>
      </c>
      <c r="D207" s="70">
        <f>'[1]Male, month on month'!MX$21</f>
        <v>2.1302588161895564</v>
      </c>
      <c r="E207" s="70">
        <f>'[1]Atolls month on month'!MX$21</f>
        <v>0.78057549541474813</v>
      </c>
    </row>
    <row r="208" spans="1:5" x14ac:dyDescent="0.25">
      <c r="A208" s="11"/>
      <c r="B208" s="12" t="s">
        <v>50</v>
      </c>
      <c r="C208" s="70">
        <f>'[1]Chnages in rep.'!MX$21</f>
        <v>0.86577192066401576</v>
      </c>
      <c r="D208" s="70">
        <f>'[1]Male, month on month'!MY$21</f>
        <v>2.1845807645516135</v>
      </c>
      <c r="E208" s="70">
        <f>'[1]Atolls month on month'!MY$21</f>
        <v>-0.255370191730242</v>
      </c>
    </row>
    <row r="209" spans="1:5" x14ac:dyDescent="0.25">
      <c r="A209" s="11"/>
      <c r="B209" s="12" t="s">
        <v>51</v>
      </c>
      <c r="C209" s="70">
        <f>'[1]Chnages in rep.'!MY$21</f>
        <v>0.35227046319095123</v>
      </c>
      <c r="D209" s="70">
        <f>'[1]Male, month on month'!MZ$21</f>
        <v>1.0505361051722728</v>
      </c>
      <c r="E209" s="70">
        <f>'[1]Atolls month on month'!MZ$21</f>
        <v>-0.24466276106918095</v>
      </c>
    </row>
    <row r="210" spans="1:5" x14ac:dyDescent="0.25">
      <c r="A210" s="11"/>
      <c r="B210" s="12" t="s">
        <v>40</v>
      </c>
      <c r="C210" s="70">
        <f>'[1]Chnages in rep.'!MZ$21</f>
        <v>0.53111490457100619</v>
      </c>
      <c r="D210" s="70">
        <f>'[1]Male, month on month'!NA$21</f>
        <v>1.1727194340175329</v>
      </c>
      <c r="E210" s="70">
        <f>'[1]Atolls month on month'!NA$21</f>
        <v>-1.9022997393358665E-2</v>
      </c>
    </row>
    <row r="211" spans="1:5" x14ac:dyDescent="0.25">
      <c r="A211" s="152">
        <v>2015</v>
      </c>
      <c r="B211" s="152"/>
      <c r="C211" s="70"/>
      <c r="D211" s="70"/>
      <c r="E211" s="71"/>
    </row>
    <row r="212" spans="1:5" x14ac:dyDescent="0.25">
      <c r="A212" s="11"/>
      <c r="B212" s="12" t="s">
        <v>45</v>
      </c>
      <c r="C212" s="70">
        <f>'[1]Chnages in rep.'!NA$21</f>
        <v>0.13867773811122586</v>
      </c>
      <c r="D212" s="70">
        <f>'[1]Male, month on month'!NB$21</f>
        <v>1.4413130801289364</v>
      </c>
      <c r="E212" s="70">
        <f>'[1]Atolls month on month'!NB$21</f>
        <v>-0.9693319857626892</v>
      </c>
    </row>
    <row r="213" spans="1:5" x14ac:dyDescent="0.25">
      <c r="A213" s="11"/>
      <c r="B213" s="12" t="s">
        <v>46</v>
      </c>
      <c r="C213" s="70">
        <f>'[1]Chnages in rep.'!NB$21</f>
        <v>0.39863596242866173</v>
      </c>
      <c r="D213" s="70">
        <f>'[1]Male, month on month'!NC$21</f>
        <v>0.94292951928420798</v>
      </c>
      <c r="E213" s="70">
        <f>'[1]Atolls month on month'!NC$21</f>
        <v>-7.003634453616181E-2</v>
      </c>
    </row>
    <row r="214" spans="1:5" x14ac:dyDescent="0.25">
      <c r="A214" s="11"/>
      <c r="B214" s="12" t="s">
        <v>43</v>
      </c>
      <c r="C214" s="70">
        <f>'[1]Chnages in rep.'!NC$21</f>
        <v>0.91912324057839001</v>
      </c>
      <c r="D214" s="70">
        <f>'[1]Male, month on month'!ND$21</f>
        <v>1.0675105200332657</v>
      </c>
      <c r="E214" s="70">
        <f>'[1]Atolls month on month'!ND$21</f>
        <v>0.79123811095387353</v>
      </c>
    </row>
    <row r="215" spans="1:5" x14ac:dyDescent="0.25">
      <c r="A215" s="11"/>
      <c r="B215" s="12" t="s">
        <v>47</v>
      </c>
      <c r="C215" s="70">
        <f>'[1]Chnages in rep.'!ND$21</f>
        <v>1.4063293351472161</v>
      </c>
      <c r="D215" s="70">
        <f>'[1]Male, month on month'!NE$21</f>
        <v>1.745500084714724</v>
      </c>
      <c r="E215" s="70">
        <f>'[1]Atolls month on month'!NE$21</f>
        <v>1.1132850012462558</v>
      </c>
    </row>
    <row r="216" spans="1:5" x14ac:dyDescent="0.25">
      <c r="A216" s="11"/>
      <c r="B216" s="12" t="s">
        <v>35</v>
      </c>
      <c r="C216" s="70">
        <f>'[1]Chnages in rep.'!NE$21</f>
        <v>0.46753686639038339</v>
      </c>
      <c r="D216" s="70">
        <f>'[1]Male, month on month'!NF$21</f>
        <v>0.67549845172791834</v>
      </c>
      <c r="E216" s="70">
        <f>'[1]Atolls month on month'!NF$21</f>
        <v>0.28809396254589892</v>
      </c>
    </row>
    <row r="217" spans="1:5" x14ac:dyDescent="0.25">
      <c r="A217" s="11"/>
      <c r="B217" s="12" t="s">
        <v>42</v>
      </c>
      <c r="C217" s="70">
        <f>'[1]Chnages in rep.'!NF$21</f>
        <v>1.4530777795498828</v>
      </c>
      <c r="D217" s="70">
        <f>'[1]Male, month on month'!NG$21</f>
        <v>1.800727962135773</v>
      </c>
      <c r="E217" s="70">
        <f>'[1]Atolls month on month'!NG$21</f>
        <v>1.1525498683464086</v>
      </c>
    </row>
    <row r="218" spans="1:5" x14ac:dyDescent="0.25">
      <c r="A218" s="11"/>
      <c r="B218" s="12" t="s">
        <v>48</v>
      </c>
      <c r="C218" s="70">
        <f>'[1]Chnages in rep.'!NG$21</f>
        <v>0.91257571556515593</v>
      </c>
      <c r="D218" s="70">
        <f>'[1]Male, month on month'!NH$21</f>
        <v>1.6701469522034662</v>
      </c>
      <c r="E218" s="70">
        <f>'[1]Atolls month on month'!NH$21</f>
        <v>0.2610074329009171</v>
      </c>
    </row>
    <row r="219" spans="1:5" x14ac:dyDescent="0.25">
      <c r="A219" s="11"/>
      <c r="B219" s="12" t="s">
        <v>49</v>
      </c>
      <c r="C219" s="70">
        <f>'[1]Chnages in rep.'!NH$21</f>
        <v>1.2093954859348388</v>
      </c>
      <c r="D219" s="70">
        <f>'[1]Male, month on month'!NI$21</f>
        <v>1.5044467350011193</v>
      </c>
      <c r="E219" s="70">
        <f>'[1]Atolls month on month'!NI$21</f>
        <v>0.95359756183523992</v>
      </c>
    </row>
    <row r="220" spans="1:5" x14ac:dyDescent="0.25">
      <c r="A220" s="11"/>
      <c r="B220" s="12" t="s">
        <v>41</v>
      </c>
      <c r="C220" s="70">
        <f>'[1]Chnages in rep.'!NI$21</f>
        <v>1.1024778533301083</v>
      </c>
      <c r="D220" s="70">
        <f>'[1]Male, month on month'!NJ$21</f>
        <v>1.3605074168342668</v>
      </c>
      <c r="E220" s="70">
        <f>'[1]Atolls month on month'!NJ$21</f>
        <v>0.87913453888683879</v>
      </c>
    </row>
    <row r="221" spans="1:5" ht="9.75" customHeight="1" x14ac:dyDescent="0.25">
      <c r="A221" s="11"/>
      <c r="B221" s="12" t="s">
        <v>50</v>
      </c>
      <c r="C221" s="70">
        <f>'[1]Chnages in rep.'!NJ$21</f>
        <v>1.0379526456419041</v>
      </c>
      <c r="D221" s="70">
        <f>'[1]Male, month on month'!NK$21</f>
        <v>1.1133944903466864</v>
      </c>
      <c r="E221" s="70">
        <f>'[1]Atolls month on month'!NK$21</f>
        <v>0.97224937952828938</v>
      </c>
    </row>
    <row r="222" spans="1:5" x14ac:dyDescent="0.25">
      <c r="A222" s="72"/>
      <c r="B222" s="12" t="s">
        <v>51</v>
      </c>
      <c r="C222" s="70">
        <f>'[1]Chnages in rep.'!NK$21</f>
        <v>1.5372275402211644</v>
      </c>
      <c r="D222" s="70">
        <f>'[1]Male, month on month'!NL$21</f>
        <v>1.9747488791808987</v>
      </c>
      <c r="E222" s="70">
        <f>'[1]Atolls month on month'!NL$21</f>
        <v>1.1583430752776014</v>
      </c>
    </row>
    <row r="223" spans="1:5" ht="9.75" customHeight="1" x14ac:dyDescent="0.25">
      <c r="A223" s="72"/>
      <c r="B223" s="12" t="s">
        <v>40</v>
      </c>
      <c r="C223" s="70">
        <f>'[1]Chnages in rep.'!NL$21</f>
        <v>0.85377757248394914</v>
      </c>
      <c r="D223" s="70">
        <f>'[1]Male, month on month'!NM$21</f>
        <v>1.1583913624289455</v>
      </c>
      <c r="E223" s="70">
        <f>'[1]Atolls month on month'!NM$21</f>
        <v>0.58947599634657788</v>
      </c>
    </row>
    <row r="224" spans="1:5" x14ac:dyDescent="0.25">
      <c r="A224" s="152">
        <v>2016</v>
      </c>
      <c r="B224" s="152"/>
      <c r="C224" s="70"/>
      <c r="D224" s="70"/>
      <c r="E224" s="70"/>
    </row>
    <row r="225" spans="1:5" ht="15" hidden="1" customHeight="1" x14ac:dyDescent="0.25">
      <c r="A225" s="72"/>
      <c r="B225" s="12" t="s">
        <v>45</v>
      </c>
      <c r="C225" s="70">
        <f>'[1]Chnages in rep.'!NM$21</f>
        <v>1.0407081213698044</v>
      </c>
      <c r="D225" s="70">
        <f>'[1]Male, month on month'!NN$21</f>
        <v>1.3652171624402021</v>
      </c>
      <c r="E225" s="70">
        <f>'[1]Atolls month on month'!NN$21</f>
        <v>0.75796459544947847</v>
      </c>
    </row>
    <row r="226" spans="1:5" ht="15" hidden="1" customHeight="1" x14ac:dyDescent="0.25">
      <c r="A226" s="72"/>
      <c r="B226" s="12" t="s">
        <v>46</v>
      </c>
      <c r="C226" s="70">
        <f>'[1]Chnages in rep.'!NN$21</f>
        <v>1.1364771380392158</v>
      </c>
      <c r="D226" s="70">
        <f>'[1]Male, month on month'!NO$21</f>
        <v>1.349653655417038</v>
      </c>
      <c r="E226" s="70">
        <f>'[1]Atolls month on month'!NO$21</f>
        <v>0.951057539169331</v>
      </c>
    </row>
    <row r="227" spans="1:5" ht="15" hidden="1" customHeight="1" x14ac:dyDescent="0.25">
      <c r="A227" s="72"/>
      <c r="B227" s="12" t="s">
        <v>43</v>
      </c>
      <c r="C227" s="70">
        <f>'[1]Chnages in rep.'!NO$21</f>
        <v>0.66900523456510097</v>
      </c>
      <c r="D227" s="70">
        <f>'[1]Male, month on month'!NP$21</f>
        <v>1.4395346104989271</v>
      </c>
      <c r="E227" s="70">
        <f>'[1]Atolls month on month'!NP$21</f>
        <v>3.1169649641338282E-3</v>
      </c>
    </row>
    <row r="228" spans="1:5" ht="15" hidden="1" customHeight="1" x14ac:dyDescent="0.25">
      <c r="A228" s="72"/>
      <c r="B228" s="12" t="s">
        <v>47</v>
      </c>
      <c r="C228" s="70">
        <f>'[1]Chnages in rep.'!NP$21</f>
        <v>-0.18380611745640874</v>
      </c>
      <c r="D228" s="70">
        <f>'[1]Male, month on month'!NQ$21</f>
        <v>0.60160649209577421</v>
      </c>
      <c r="E228" s="70">
        <f>'[1]Atolls month on month'!NQ$21</f>
        <v>-0.86664744409465921</v>
      </c>
    </row>
    <row r="229" spans="1:5" ht="15" hidden="1" customHeight="1" x14ac:dyDescent="0.25">
      <c r="A229" s="25"/>
      <c r="B229" s="27"/>
      <c r="C229" s="19"/>
      <c r="D229" s="70"/>
      <c r="E229" s="19"/>
    </row>
    <row r="230" spans="1:5" ht="15" hidden="1" customHeight="1" x14ac:dyDescent="0.25">
      <c r="A230" s="164" t="s">
        <v>55</v>
      </c>
      <c r="B230" s="165"/>
      <c r="C230" s="165"/>
      <c r="D230" s="165"/>
      <c r="E230" s="165"/>
    </row>
    <row r="231" spans="1:5" ht="15" hidden="1" customHeight="1" x14ac:dyDescent="0.25"/>
    <row r="232" spans="1:5" ht="15" hidden="1" customHeight="1" x14ac:dyDescent="0.25">
      <c r="A232" s="152">
        <v>2010</v>
      </c>
      <c r="B232" s="152"/>
    </row>
    <row r="233" spans="1:5" ht="15" hidden="1" customHeight="1" x14ac:dyDescent="0.25">
      <c r="A233" s="11"/>
      <c r="B233" s="12" t="s">
        <v>45</v>
      </c>
      <c r="C233" s="28">
        <v>-0.26114093647122694</v>
      </c>
      <c r="D233" s="28">
        <v>-0.26114093647122694</v>
      </c>
      <c r="E233" s="28" t="s">
        <v>5</v>
      </c>
    </row>
    <row r="234" spans="1:5" ht="15" hidden="1" customHeight="1" x14ac:dyDescent="0.25">
      <c r="A234" s="11"/>
      <c r="B234" s="12" t="s">
        <v>46</v>
      </c>
      <c r="C234" s="28">
        <v>0.93642240242963748</v>
      </c>
      <c r="D234" s="28">
        <v>0.93642240242963748</v>
      </c>
      <c r="E234" s="28" t="s">
        <v>5</v>
      </c>
    </row>
    <row r="235" spans="1:5" x14ac:dyDescent="0.25">
      <c r="A235" s="11"/>
      <c r="B235" s="12" t="s">
        <v>43</v>
      </c>
      <c r="C235" s="28">
        <v>0.88034816923101555</v>
      </c>
      <c r="D235" s="28">
        <v>0.88034816923101555</v>
      </c>
      <c r="E235" s="28" t="s">
        <v>5</v>
      </c>
    </row>
    <row r="236" spans="1:5" x14ac:dyDescent="0.25">
      <c r="A236" s="11"/>
      <c r="B236" s="12" t="s">
        <v>47</v>
      </c>
      <c r="C236" s="28">
        <v>0.87747395207253831</v>
      </c>
      <c r="D236" s="28">
        <v>0.87747395207253831</v>
      </c>
      <c r="E236" s="28" t="s">
        <v>5</v>
      </c>
    </row>
    <row r="237" spans="1:5" x14ac:dyDescent="0.25">
      <c r="A237" s="11"/>
      <c r="B237" s="12" t="s">
        <v>35</v>
      </c>
      <c r="C237" s="28">
        <v>0.1250277737649963</v>
      </c>
      <c r="D237" s="28">
        <v>0.1250277737649963</v>
      </c>
      <c r="E237" s="28" t="s">
        <v>5</v>
      </c>
    </row>
    <row r="238" spans="1:5" x14ac:dyDescent="0.25">
      <c r="A238" s="11"/>
      <c r="B238" s="12" t="s">
        <v>42</v>
      </c>
      <c r="C238" s="28">
        <v>1.0846622459905753</v>
      </c>
      <c r="D238" s="28">
        <v>1.0846622459905753</v>
      </c>
      <c r="E238" s="28" t="s">
        <v>5</v>
      </c>
    </row>
    <row r="239" spans="1:5" x14ac:dyDescent="0.25">
      <c r="A239" s="11"/>
      <c r="B239" s="12" t="s">
        <v>48</v>
      </c>
      <c r="C239" s="28">
        <v>2.1903881432707273</v>
      </c>
      <c r="D239" s="28">
        <v>2.1903881432707273</v>
      </c>
      <c r="E239" s="28" t="s">
        <v>5</v>
      </c>
    </row>
    <row r="240" spans="1:5" x14ac:dyDescent="0.25">
      <c r="A240" s="11"/>
      <c r="B240" s="12" t="s">
        <v>49</v>
      </c>
      <c r="C240" s="28">
        <v>0.63207046859004024</v>
      </c>
      <c r="D240" s="28">
        <v>0.63207046859004024</v>
      </c>
      <c r="E240" s="28" t="s">
        <v>5</v>
      </c>
    </row>
    <row r="241" spans="1:5" x14ac:dyDescent="0.25">
      <c r="A241" s="11"/>
      <c r="B241" s="12" t="s">
        <v>41</v>
      </c>
      <c r="C241" s="28">
        <v>-1.2857212304991372</v>
      </c>
      <c r="D241" s="28">
        <v>-1.2857212304991372</v>
      </c>
      <c r="E241" s="28" t="s">
        <v>5</v>
      </c>
    </row>
    <row r="242" spans="1:5" x14ac:dyDescent="0.25">
      <c r="A242" s="11"/>
      <c r="B242" s="12" t="s">
        <v>50</v>
      </c>
      <c r="C242" s="28">
        <v>-0.22603507219276509</v>
      </c>
      <c r="D242" s="28">
        <v>-0.22603507219276509</v>
      </c>
      <c r="E242" s="28" t="s">
        <v>5</v>
      </c>
    </row>
    <row r="243" spans="1:5" x14ac:dyDescent="0.25">
      <c r="A243" s="11"/>
      <c r="B243" s="12" t="s">
        <v>51</v>
      </c>
      <c r="C243" s="28">
        <v>0.47362446108318856</v>
      </c>
      <c r="D243" s="28">
        <v>0.47362446108318856</v>
      </c>
      <c r="E243" s="28" t="s">
        <v>5</v>
      </c>
    </row>
    <row r="244" spans="1:5" x14ac:dyDescent="0.25">
      <c r="A244" s="11"/>
      <c r="B244" s="12" t="s">
        <v>40</v>
      </c>
      <c r="C244" s="28">
        <v>1.3414839053257799</v>
      </c>
      <c r="D244" s="28">
        <v>1.3414839053257799</v>
      </c>
      <c r="E244" s="28" t="s">
        <v>5</v>
      </c>
    </row>
    <row r="245" spans="1:5" x14ac:dyDescent="0.25">
      <c r="A245" s="11"/>
      <c r="B245" s="12"/>
      <c r="C245" s="28"/>
      <c r="D245" s="28"/>
      <c r="E245" s="28"/>
    </row>
    <row r="246" spans="1:5" x14ac:dyDescent="0.25">
      <c r="A246" s="152">
        <v>2011</v>
      </c>
      <c r="B246" s="152"/>
      <c r="C246" s="28"/>
      <c r="D246" s="29"/>
      <c r="E246" s="28"/>
    </row>
    <row r="247" spans="1:5" x14ac:dyDescent="0.25">
      <c r="A247" s="11"/>
      <c r="B247" s="12" t="s">
        <v>45</v>
      </c>
      <c r="C247" s="28">
        <v>0.540955988663816</v>
      </c>
      <c r="D247" s="28">
        <v>0.540955988663816</v>
      </c>
      <c r="E247" s="28" t="s">
        <v>5</v>
      </c>
    </row>
    <row r="248" spans="1:5" x14ac:dyDescent="0.25">
      <c r="A248" s="11"/>
      <c r="B248" s="12" t="s">
        <v>46</v>
      </c>
      <c r="C248" s="28">
        <v>-0.79050748162610152</v>
      </c>
      <c r="D248" s="28">
        <v>-0.79050748162610152</v>
      </c>
      <c r="E248" s="28" t="s">
        <v>5</v>
      </c>
    </row>
    <row r="249" spans="1:5" x14ac:dyDescent="0.25">
      <c r="A249" s="11"/>
      <c r="B249" s="12" t="s">
        <v>43</v>
      </c>
      <c r="C249" s="28">
        <v>0.63178223867843553</v>
      </c>
      <c r="D249" s="28">
        <v>0.63178223867843553</v>
      </c>
      <c r="E249" s="28" t="s">
        <v>5</v>
      </c>
    </row>
    <row r="250" spans="1:5" x14ac:dyDescent="0.25">
      <c r="A250" s="11"/>
      <c r="B250" s="12" t="s">
        <v>47</v>
      </c>
      <c r="C250" s="28">
        <v>4.4171076658620301</v>
      </c>
      <c r="D250" s="28">
        <v>4.4171076658620301</v>
      </c>
      <c r="E250" s="28" t="s">
        <v>5</v>
      </c>
    </row>
    <row r="251" spans="1:5" x14ac:dyDescent="0.25">
      <c r="A251" s="11"/>
      <c r="B251" s="12" t="s">
        <v>35</v>
      </c>
      <c r="C251" s="28">
        <v>3.3138209485660042</v>
      </c>
      <c r="D251" s="28">
        <v>3.3138209485660042</v>
      </c>
      <c r="E251" s="28" t="s">
        <v>5</v>
      </c>
    </row>
    <row r="252" spans="1:5" x14ac:dyDescent="0.25">
      <c r="A252" s="11"/>
      <c r="B252" s="12" t="s">
        <v>42</v>
      </c>
      <c r="C252" s="28">
        <v>0.90877181827677678</v>
      </c>
      <c r="D252" s="28">
        <v>0.90877181827677678</v>
      </c>
      <c r="E252" s="28" t="s">
        <v>5</v>
      </c>
    </row>
    <row r="253" spans="1:5" x14ac:dyDescent="0.25">
      <c r="A253" s="11"/>
      <c r="B253" s="12" t="s">
        <v>48</v>
      </c>
      <c r="C253" s="28">
        <v>6.0116323478554001E-2</v>
      </c>
      <c r="D253" s="28">
        <v>6.0116323478554001E-2</v>
      </c>
      <c r="E253" s="28" t="s">
        <v>5</v>
      </c>
    </row>
    <row r="254" spans="1:5" x14ac:dyDescent="0.25">
      <c r="A254" s="11"/>
      <c r="B254" s="12" t="s">
        <v>49</v>
      </c>
      <c r="C254" s="28">
        <v>0.31530862912392266</v>
      </c>
      <c r="D254" s="28">
        <v>0.31530862912392266</v>
      </c>
      <c r="E254" s="28" t="s">
        <v>5</v>
      </c>
    </row>
    <row r="255" spans="1:5" x14ac:dyDescent="0.25">
      <c r="A255" s="11"/>
      <c r="B255" s="12" t="s">
        <v>41</v>
      </c>
      <c r="C255" s="28">
        <v>1.301660303876595</v>
      </c>
      <c r="D255" s="28">
        <v>1.301660303876595</v>
      </c>
      <c r="E255" s="28" t="s">
        <v>5</v>
      </c>
    </row>
    <row r="256" spans="1:5" x14ac:dyDescent="0.25">
      <c r="A256" s="11"/>
      <c r="B256" s="12" t="s">
        <v>50</v>
      </c>
      <c r="C256" s="28">
        <v>0.33278932848386233</v>
      </c>
      <c r="D256" s="28">
        <v>0.33278932848386233</v>
      </c>
      <c r="E256" s="28" t="s">
        <v>5</v>
      </c>
    </row>
    <row r="257" spans="1:8" x14ac:dyDescent="0.25">
      <c r="A257" s="11"/>
      <c r="B257" s="12" t="s">
        <v>51</v>
      </c>
      <c r="C257" s="28">
        <v>3.4231104702459936</v>
      </c>
      <c r="D257" s="28">
        <v>3.4231104702459936</v>
      </c>
      <c r="E257" s="28" t="s">
        <v>5</v>
      </c>
    </row>
    <row r="258" spans="1:8" x14ac:dyDescent="0.25">
      <c r="A258" s="11"/>
      <c r="B258" s="12" t="s">
        <v>40</v>
      </c>
      <c r="C258" s="28">
        <v>1.1857736202019353</v>
      </c>
      <c r="D258" s="28">
        <v>1.1857736202019353</v>
      </c>
      <c r="E258" s="28" t="s">
        <v>5</v>
      </c>
      <c r="G258" s="28"/>
    </row>
    <row r="259" spans="1:8" x14ac:dyDescent="0.25">
      <c r="A259" s="11"/>
      <c r="B259" s="12"/>
      <c r="C259" s="28"/>
      <c r="D259" s="28"/>
      <c r="E259" s="28"/>
      <c r="G259" s="28"/>
      <c r="H259" s="28"/>
    </row>
    <row r="260" spans="1:8" x14ac:dyDescent="0.25">
      <c r="A260" s="152">
        <v>2012</v>
      </c>
      <c r="B260" s="152"/>
      <c r="C260" s="28"/>
      <c r="D260" s="29"/>
      <c r="E260" s="28"/>
      <c r="G260" s="1"/>
    </row>
    <row r="261" spans="1:8" x14ac:dyDescent="0.25">
      <c r="A261" s="11"/>
      <c r="B261" s="12" t="s">
        <v>45</v>
      </c>
      <c r="C261" s="28">
        <v>0.82878178572964867</v>
      </c>
      <c r="D261" s="28">
        <v>0.82878178572964867</v>
      </c>
      <c r="E261" s="28" t="s">
        <v>5</v>
      </c>
    </row>
    <row r="262" spans="1:8" x14ac:dyDescent="0.25">
      <c r="A262" s="11"/>
      <c r="B262" s="12" t="s">
        <v>46</v>
      </c>
      <c r="C262" s="28">
        <v>-0.3029315521839604</v>
      </c>
      <c r="D262" s="28">
        <v>-0.3029315521839604</v>
      </c>
      <c r="E262" s="28" t="s">
        <v>5</v>
      </c>
    </row>
    <row r="263" spans="1:8" x14ac:dyDescent="0.25">
      <c r="A263" s="11"/>
      <c r="B263" s="12" t="s">
        <v>43</v>
      </c>
      <c r="C263" s="28">
        <v>0.75965858228270733</v>
      </c>
      <c r="D263" s="28">
        <v>0.75965858228270733</v>
      </c>
      <c r="E263" s="28" t="s">
        <v>5</v>
      </c>
    </row>
    <row r="264" spans="1:8" x14ac:dyDescent="0.25">
      <c r="A264" s="11"/>
      <c r="B264" s="12" t="s">
        <v>47</v>
      </c>
      <c r="C264" s="28">
        <v>-9.0943691034139906E-2</v>
      </c>
      <c r="D264" s="28">
        <v>-9.0943691034139906E-2</v>
      </c>
      <c r="E264" s="28" t="s">
        <v>5</v>
      </c>
    </row>
    <row r="265" spans="1:8" x14ac:dyDescent="0.25">
      <c r="A265" s="11"/>
      <c r="B265" s="12" t="s">
        <v>35</v>
      </c>
      <c r="C265" s="28">
        <v>-1.9861394321378456</v>
      </c>
      <c r="D265" s="28">
        <v>-1.9861394321378456</v>
      </c>
      <c r="E265" s="28" t="s">
        <v>5</v>
      </c>
    </row>
    <row r="266" spans="1:8" x14ac:dyDescent="0.25">
      <c r="A266" s="11"/>
      <c r="B266" s="12" t="s">
        <v>42</v>
      </c>
      <c r="C266" s="28">
        <v>4.158564690507105</v>
      </c>
      <c r="D266" s="28">
        <v>4.158564690507105</v>
      </c>
      <c r="E266" s="28" t="s">
        <v>5</v>
      </c>
    </row>
    <row r="267" spans="1:8" x14ac:dyDescent="0.25">
      <c r="A267" s="11"/>
      <c r="B267" s="12" t="s">
        <v>48</v>
      </c>
      <c r="C267" s="28">
        <v>0.24448657012601238</v>
      </c>
      <c r="D267" s="28">
        <v>0.16971494476736293</v>
      </c>
      <c r="E267" s="28">
        <v>0.30844071858455724</v>
      </c>
    </row>
    <row r="268" spans="1:8" ht="14.25" customHeight="1" x14ac:dyDescent="0.25">
      <c r="A268" s="11"/>
      <c r="B268" s="12" t="s">
        <v>49</v>
      </c>
      <c r="C268" s="28">
        <v>0.64743245120539861</v>
      </c>
      <c r="D268" s="28">
        <v>0.58385391142401488</v>
      </c>
      <c r="E268" s="28">
        <v>0.70173764990701937</v>
      </c>
    </row>
    <row r="269" spans="1:8" ht="14.25" customHeight="1" x14ac:dyDescent="0.25">
      <c r="A269" s="11"/>
      <c r="B269" s="12" t="s">
        <v>41</v>
      </c>
      <c r="C269" s="28">
        <v>1.9931364460523682E-2</v>
      </c>
      <c r="D269" s="28">
        <v>7.8683065291751397E-2</v>
      </c>
      <c r="E269" s="28">
        <v>-3.0192276319884748E-2</v>
      </c>
    </row>
    <row r="270" spans="1:8" ht="14.25" customHeight="1" x14ac:dyDescent="0.25">
      <c r="A270" s="11"/>
      <c r="B270" s="12" t="s">
        <v>50</v>
      </c>
      <c r="C270" s="28">
        <v>4.2662910903112916E-2</v>
      </c>
      <c r="D270" s="28">
        <v>5.9933326212124882E-2</v>
      </c>
      <c r="E270" s="28">
        <v>2.7912718968425843E-2</v>
      </c>
    </row>
    <row r="271" spans="1:8" ht="14.25" customHeight="1" x14ac:dyDescent="0.25">
      <c r="A271" s="11"/>
      <c r="B271" s="12" t="s">
        <v>51</v>
      </c>
      <c r="C271" s="28">
        <v>0.34249409289468513</v>
      </c>
      <c r="D271" s="28">
        <v>0.47401072984865067</v>
      </c>
      <c r="E271" s="28">
        <v>1.6205766238419628E-2</v>
      </c>
    </row>
    <row r="272" spans="1:8" ht="14.25" customHeight="1" x14ac:dyDescent="0.25">
      <c r="A272" s="72"/>
      <c r="B272" s="73" t="s">
        <v>40</v>
      </c>
      <c r="C272" s="70">
        <f>'[1]Chnages in rep.'!MB40</f>
        <v>0.39343943425627081</v>
      </c>
      <c r="D272" s="70">
        <f>'[1]Male, month on month'!MC39</f>
        <v>0.67097201094534764</v>
      </c>
      <c r="E272" s="70">
        <f>'[1]Atolls month on month'!MC39</f>
        <v>0.15575360429840313</v>
      </c>
    </row>
    <row r="273" spans="1:5" ht="14.25" customHeight="1" x14ac:dyDescent="0.25">
      <c r="A273" s="152">
        <v>2013</v>
      </c>
      <c r="B273" s="152"/>
      <c r="C273" s="70"/>
      <c r="D273" s="70"/>
      <c r="E273" s="70"/>
    </row>
    <row r="274" spans="1:5" ht="14.25" customHeight="1" x14ac:dyDescent="0.25">
      <c r="A274" s="11"/>
      <c r="B274" s="12" t="s">
        <v>45</v>
      </c>
      <c r="C274" s="28">
        <v>0.12021714763241764</v>
      </c>
      <c r="D274" s="70">
        <v>0.14340192540029939</v>
      </c>
      <c r="E274" s="28">
        <v>0.10025898212731033</v>
      </c>
    </row>
    <row r="275" spans="1:5" ht="14.25" customHeight="1" x14ac:dyDescent="0.25">
      <c r="A275" s="72"/>
      <c r="B275" s="73" t="s">
        <v>46</v>
      </c>
      <c r="C275" s="70">
        <v>-0.20260748766021131</v>
      </c>
      <c r="D275" s="70">
        <v>-0.26772351866400923</v>
      </c>
      <c r="E275" s="70">
        <v>-0.14652945838417031</v>
      </c>
    </row>
    <row r="276" spans="1:5" ht="14.25" customHeight="1" x14ac:dyDescent="0.25">
      <c r="A276" s="88"/>
      <c r="B276" s="87" t="s">
        <v>43</v>
      </c>
      <c r="C276" s="74">
        <v>0.5006145416900365</v>
      </c>
      <c r="D276" s="74">
        <v>0.57671257944424958</v>
      </c>
      <c r="E276" s="74">
        <v>0.43515833275591387</v>
      </c>
    </row>
    <row r="277" spans="1:5" ht="14.25" customHeight="1" x14ac:dyDescent="0.25">
      <c r="A277" s="119"/>
      <c r="B277" s="112" t="s">
        <v>47</v>
      </c>
      <c r="C277" s="113">
        <v>0.11512300390781327</v>
      </c>
      <c r="D277" s="113">
        <v>3.9643343257678154E-3</v>
      </c>
      <c r="E277" s="113">
        <v>0.21087159629622487</v>
      </c>
    </row>
    <row r="278" spans="1:5" x14ac:dyDescent="0.25">
      <c r="A278" s="88"/>
      <c r="B278" s="118" t="s">
        <v>35</v>
      </c>
      <c r="C278" s="74">
        <f>'[1]Chnages in rep.'!MG40</f>
        <v>9.5682352882620059E-2</v>
      </c>
      <c r="D278" s="74">
        <f>'[1]Male, month on month'!MH39</f>
        <v>0.23643869294276421</v>
      </c>
      <c r="E278" s="115">
        <f>'[1]Atolls month on month'!MH39</f>
        <v>-2.5310411872159211E-2</v>
      </c>
    </row>
    <row r="279" spans="1:5" x14ac:dyDescent="0.25">
      <c r="A279" s="114"/>
      <c r="B279" s="118" t="s">
        <v>42</v>
      </c>
      <c r="C279" s="74">
        <f>'[1]Chnages in rep.'!MH40</f>
        <v>-0.2676094249594585</v>
      </c>
      <c r="D279" s="74">
        <f>'[1]Male, month on month'!MI39</f>
        <v>-0.30627613149381006</v>
      </c>
      <c r="E279" s="115">
        <f>'[1]Atolls month on month'!MI39</f>
        <v>-0.23428488359796829</v>
      </c>
    </row>
    <row r="280" spans="1:5" x14ac:dyDescent="0.25">
      <c r="A280" s="114"/>
      <c r="B280" s="118" t="s">
        <v>48</v>
      </c>
      <c r="C280" s="74">
        <f>'[1]Chnages in rep.'!MI$40</f>
        <v>1.1650679035972944</v>
      </c>
      <c r="D280" s="74">
        <f>'[1]Male, month on month'!MJ$39</f>
        <v>1.2614902964104724</v>
      </c>
      <c r="E280" s="115">
        <f>'[1]Atolls month on month'!MJ$39</f>
        <v>1.0820271269931014</v>
      </c>
    </row>
    <row r="281" spans="1:5" x14ac:dyDescent="0.25">
      <c r="A281" s="114"/>
      <c r="B281" s="118" t="s">
        <v>49</v>
      </c>
      <c r="C281" s="74">
        <f>'[1]Chnages in rep.'!MJ$40</f>
        <v>0.16901141883518545</v>
      </c>
      <c r="D281" s="74">
        <f>'[1]Male, month on month'!MK$39</f>
        <v>-0.25283811141193491</v>
      </c>
      <c r="E281" s="115">
        <f>'[1]Atolls month on month'!MK$39</f>
        <v>0.53296118036079143</v>
      </c>
    </row>
    <row r="282" spans="1:5" x14ac:dyDescent="0.25">
      <c r="A282" s="114"/>
      <c r="B282" s="118" t="s">
        <v>41</v>
      </c>
      <c r="C282" s="74">
        <f>'[1]Chnages in rep.'!MK$40</f>
        <v>0.88457747659020924</v>
      </c>
      <c r="D282" s="74">
        <f>'[1]Male, month on month'!ML$39</f>
        <v>0.76568029413164318</v>
      </c>
      <c r="E282" s="115">
        <f>'[1]Atolls month on month'!ML$39</f>
        <v>0.98635397503572531</v>
      </c>
    </row>
    <row r="283" spans="1:5" x14ac:dyDescent="0.25">
      <c r="A283" s="114"/>
      <c r="B283" s="118" t="s">
        <v>50</v>
      </c>
      <c r="C283" s="74">
        <f>'[1]Chnages in rep.'!ML$40</f>
        <v>0.5751594767321011</v>
      </c>
      <c r="D283" s="74">
        <f>'[1]Male, month on month'!MM$39</f>
        <v>0.31952588364987378</v>
      </c>
      <c r="E283" s="115">
        <f>'[1]Atolls month on month'!MM$39</f>
        <v>0.79350476016584182</v>
      </c>
    </row>
    <row r="284" spans="1:5" x14ac:dyDescent="0.25">
      <c r="A284" s="114"/>
      <c r="B284" s="118" t="s">
        <v>51</v>
      </c>
      <c r="C284" s="74">
        <f>'[1]Chnages in rep.'!MM$40</f>
        <v>0.12186960602404984</v>
      </c>
      <c r="D284" s="74">
        <f>'[1]Male, month on month'!MN$39</f>
        <v>0.42426871286125323</v>
      </c>
      <c r="E284" s="115">
        <f>'[1]Atolls month on month'!MN$39</f>
        <v>-0.13520508300082223</v>
      </c>
    </row>
    <row r="285" spans="1:5" x14ac:dyDescent="0.25">
      <c r="A285" s="114"/>
      <c r="B285" s="118" t="s">
        <v>40</v>
      </c>
      <c r="C285" s="74">
        <f>'[1]Chnages in rep.'!MN$40</f>
        <v>-2.8801755478091717E-2</v>
      </c>
      <c r="D285" s="74">
        <f>'[1]Male, month on month'!MO$39</f>
        <v>0.13243235338340487</v>
      </c>
      <c r="E285" s="115">
        <f>'[1]Atolls month on month'!MO$39</f>
        <v>-0.16663754557982857</v>
      </c>
    </row>
    <row r="286" spans="1:5" x14ac:dyDescent="0.25">
      <c r="A286" s="152">
        <v>2014</v>
      </c>
      <c r="B286" s="152"/>
      <c r="C286" s="70"/>
      <c r="D286" s="70"/>
      <c r="E286" s="70"/>
    </row>
    <row r="287" spans="1:5" x14ac:dyDescent="0.25">
      <c r="A287" s="11"/>
      <c r="B287" s="12" t="s">
        <v>45</v>
      </c>
      <c r="C287" s="74">
        <f>'[1]Chnages in rep.'!MO$40</f>
        <v>0.10985460497494604</v>
      </c>
      <c r="D287" s="74">
        <f>'[1]Male, month on month'!MQ$39</f>
        <v>0.52248278124586989</v>
      </c>
      <c r="E287" s="115">
        <f>'[1]Atolls month on month'!MQ$39</f>
        <v>-0.70032611534622813</v>
      </c>
    </row>
    <row r="288" spans="1:5" x14ac:dyDescent="0.25">
      <c r="A288" s="11"/>
      <c r="B288" s="12" t="s">
        <v>46</v>
      </c>
      <c r="C288" s="74">
        <f>'[1]Chnages in rep.'!MQ$40</f>
        <v>-0.58614791407883837</v>
      </c>
      <c r="D288" s="74">
        <f>'[1]Male, month on month'!MQ$39</f>
        <v>0.52248278124586989</v>
      </c>
      <c r="E288" s="115">
        <f>'[1]Atolls month on month'!MQ$39</f>
        <v>-0.70032611534622813</v>
      </c>
    </row>
    <row r="289" spans="1:5" x14ac:dyDescent="0.25">
      <c r="A289" s="11"/>
      <c r="B289" s="12" t="s">
        <v>43</v>
      </c>
      <c r="C289" s="74">
        <f>'[1]Chnages in rep.'!MQ$40</f>
        <v>-0.58614791407883837</v>
      </c>
      <c r="D289" s="74">
        <f>'[1]Male, month on month'!MR$39</f>
        <v>-0.5385118045093229</v>
      </c>
      <c r="E289" s="115">
        <f>'[1]Atolls month on month'!MR$39</f>
        <v>-0.62716571611890481</v>
      </c>
    </row>
    <row r="290" spans="1:5" x14ac:dyDescent="0.25">
      <c r="A290" s="11"/>
      <c r="B290" s="12" t="s">
        <v>47</v>
      </c>
      <c r="C290" s="74">
        <f>'[1]Chnages in rep.'!MR$40</f>
        <v>0.1867310582422288</v>
      </c>
      <c r="D290" s="74">
        <f>'[1]Male, month on month'!MS$39</f>
        <v>0.32199239951795633</v>
      </c>
      <c r="E290" s="115">
        <f>'[1]Atolls month on month'!MS$39</f>
        <v>7.0158301967038206E-2</v>
      </c>
    </row>
    <row r="291" spans="1:5" x14ac:dyDescent="0.25">
      <c r="A291" s="11"/>
      <c r="B291" s="12" t="s">
        <v>35</v>
      </c>
      <c r="C291" s="74">
        <f>'[1]Chnages in rep.'!MS$40</f>
        <v>0.97001097738138586</v>
      </c>
      <c r="D291" s="74">
        <f>'[1]Male, month on month'!MT$39</f>
        <v>0.89869928347352523</v>
      </c>
      <c r="E291" s="115">
        <f>'[1]Atolls month on month'!MT$39</f>
        <v>1.0316244504395167</v>
      </c>
    </row>
    <row r="292" spans="1:5" x14ac:dyDescent="0.25">
      <c r="A292" s="11"/>
      <c r="B292" s="12" t="s">
        <v>42</v>
      </c>
      <c r="C292" s="74">
        <f>'[1]Chnages in rep.'!MT$40</f>
        <v>-0.14460149368364927</v>
      </c>
      <c r="D292" s="74">
        <f>'[1]Male, month on month'!MU$39</f>
        <v>-4.5955229748984028E-2</v>
      </c>
      <c r="E292" s="115">
        <f>'[1]Atolls month on month'!MU$39</f>
        <v>-0.22971996412188833</v>
      </c>
    </row>
    <row r="293" spans="1:5" x14ac:dyDescent="0.25">
      <c r="A293" s="11"/>
      <c r="B293" s="12" t="s">
        <v>48</v>
      </c>
      <c r="C293" s="74">
        <f>'[1]Chnages in rep.'!MU$40</f>
        <v>0.4129124571995213</v>
      </c>
      <c r="D293" s="74">
        <f>'[1]Male, month on month'!MV$39</f>
        <v>0.13941288871810453</v>
      </c>
      <c r="E293" s="115">
        <f>'[1]Atolls month on month'!MV$39</f>
        <v>0.64934050512805985</v>
      </c>
    </row>
    <row r="294" spans="1:5" x14ac:dyDescent="0.25">
      <c r="A294" s="11"/>
      <c r="B294" s="12" t="s">
        <v>49</v>
      </c>
      <c r="C294" s="74">
        <f>'[1]Chnages in rep.'!MV$40</f>
        <v>-0.14107212527697532</v>
      </c>
      <c r="D294" s="74">
        <f>'[1]Male, month on month'!MW$39</f>
        <v>0.28714601491433012</v>
      </c>
      <c r="E294" s="115">
        <f>'[1]Atolls month on month'!MW$39</f>
        <v>-0.50937195599417562</v>
      </c>
    </row>
    <row r="295" spans="1:5" x14ac:dyDescent="0.25">
      <c r="A295" s="11"/>
      <c r="B295" s="12" t="s">
        <v>41</v>
      </c>
      <c r="C295" s="74">
        <f>'[1]Chnages in rep.'!MW$40</f>
        <v>6.4484604583947558E-2</v>
      </c>
      <c r="D295" s="74">
        <f>'[1]Male, month on month'!MX$39</f>
        <v>-2.1414341687531202E-2</v>
      </c>
      <c r="E295" s="115">
        <f>'[1]Atolls month on month'!MX$39</f>
        <v>0.13895564040606878</v>
      </c>
    </row>
    <row r="296" spans="1:5" x14ac:dyDescent="0.25">
      <c r="A296" s="114"/>
      <c r="B296" s="12" t="s">
        <v>50</v>
      </c>
      <c r="C296" s="74">
        <f>'[1]Chnages in rep.'!MX$40</f>
        <v>4.2981421583676571E-2</v>
      </c>
      <c r="D296" s="74">
        <f>'[1]Male, month on month'!MY$39</f>
        <v>0.37288472331133971</v>
      </c>
      <c r="E296" s="115">
        <f>'[1]Atolls month on month'!MY$39</f>
        <v>-0.24257382973338348</v>
      </c>
    </row>
    <row r="297" spans="1:5" x14ac:dyDescent="0.25">
      <c r="A297" s="114"/>
      <c r="B297" s="12" t="s">
        <v>51</v>
      </c>
      <c r="C297" s="74">
        <f>'[1]Chnages in rep.'!MY$40</f>
        <v>-0.3878446903981092</v>
      </c>
      <c r="D297" s="74">
        <f>'[1]Male, month on month'!MZ$39</f>
        <v>-0.69024000023221177</v>
      </c>
      <c r="E297" s="115">
        <f>'[1]Atolls month on month'!MZ$39</f>
        <v>-0.1244847528024895</v>
      </c>
    </row>
    <row r="298" spans="1:5" x14ac:dyDescent="0.25">
      <c r="A298" s="114"/>
      <c r="B298" s="12" t="s">
        <v>40</v>
      </c>
      <c r="C298" s="74">
        <f>'[1]Chnages in rep.'!MZ$40</f>
        <v>0.14936355181003336</v>
      </c>
      <c r="D298" s="74">
        <f>'[1]Male, month on month'!NA$39</f>
        <v>0.25350557458407863</v>
      </c>
      <c r="E298" s="115">
        <f>'[1]Atolls month on month'!NA$39</f>
        <v>5.9178705807538812E-2</v>
      </c>
    </row>
    <row r="299" spans="1:5" x14ac:dyDescent="0.25">
      <c r="A299" s="152">
        <v>2015</v>
      </c>
      <c r="B299" s="152"/>
      <c r="C299" s="70"/>
      <c r="D299" s="70"/>
      <c r="E299" s="70"/>
    </row>
    <row r="300" spans="1:5" x14ac:dyDescent="0.25">
      <c r="A300" s="11"/>
      <c r="B300" s="12" t="s">
        <v>45</v>
      </c>
      <c r="C300" s="74">
        <f>'[1]Chnages in rep.'!NA$40</f>
        <v>-0.28093811341051156</v>
      </c>
      <c r="D300" s="74">
        <f>'[1]Male, month on month'!NB$39</f>
        <v>-5.7684909932509409E-2</v>
      </c>
      <c r="E300" s="115">
        <f>'[1]Atolls month on month'!NB$39</f>
        <v>-0.47464626289253076</v>
      </c>
    </row>
    <row r="301" spans="1:5" x14ac:dyDescent="0.25">
      <c r="A301" s="11"/>
      <c r="B301" s="12" t="s">
        <v>46</v>
      </c>
      <c r="C301" s="74">
        <f>'[1]Chnages in rep.'!NB$40</f>
        <v>0.12095527637097092</v>
      </c>
      <c r="D301" s="74">
        <f>'[1]Male, month on month'!NC$39</f>
        <v>2.8613455304693503E-2</v>
      </c>
      <c r="E301" s="115">
        <f>'[1]Atolls month on month'!NC$39</f>
        <v>0.2014123631506104</v>
      </c>
    </row>
    <row r="302" spans="1:5" ht="14.25" customHeight="1" x14ac:dyDescent="0.25">
      <c r="A302" s="11"/>
      <c r="B302" s="12" t="s">
        <v>43</v>
      </c>
      <c r="C302" s="74">
        <f>'[1]Chnages in rep.'!NC$40</f>
        <v>-7.0765959069563067E-2</v>
      </c>
      <c r="D302" s="74">
        <f>'[1]Male, month on month'!ND$39</f>
        <v>-0.41575915809420882</v>
      </c>
      <c r="E302" s="115">
        <f>'[1]Atolls month on month'!ND$39</f>
        <v>0.22930696342131629</v>
      </c>
    </row>
    <row r="303" spans="1:5" ht="15" customHeight="1" x14ac:dyDescent="0.25">
      <c r="A303" s="11"/>
      <c r="B303" s="12" t="s">
        <v>47</v>
      </c>
      <c r="C303" s="74">
        <f>'[1]Chnages in rep.'!ND$40</f>
        <v>0.67040139146681277</v>
      </c>
      <c r="D303" s="74">
        <f>'[1]Male, month on month'!NE$39</f>
        <v>0.99498081691289375</v>
      </c>
      <c r="E303" s="115">
        <f>'[1]Atolls month on month'!NE$39</f>
        <v>0.38990120716617671</v>
      </c>
    </row>
    <row r="304" spans="1:5" ht="15" customHeight="1" x14ac:dyDescent="0.25">
      <c r="A304" s="11"/>
      <c r="B304" s="12" t="s">
        <v>35</v>
      </c>
      <c r="C304" s="74">
        <f>'[1]Chnages in rep.'!NE$40</f>
        <v>3.5257826396306591E-2</v>
      </c>
      <c r="D304" s="74">
        <f>'[1]Male, month on month'!NF$39</f>
        <v>-0.16239700982366712</v>
      </c>
      <c r="E304" s="115">
        <f>'[1]Atolls month on month'!NF$39</f>
        <v>0.20709984795217462</v>
      </c>
    </row>
    <row r="305" spans="1:5" ht="15" customHeight="1" x14ac:dyDescent="0.25">
      <c r="A305" s="11"/>
      <c r="B305" s="12" t="s">
        <v>42</v>
      </c>
      <c r="C305" s="74">
        <f>'[1]Chnages in rep.'!NF$40</f>
        <v>0.83493462014281317</v>
      </c>
      <c r="D305" s="74">
        <f>'[1]Male, month on month'!NG$39</f>
        <v>1.0712107400230986</v>
      </c>
      <c r="E305" s="115">
        <f>'[1]Atolls month on month'!NG$39</f>
        <v>0.63027252743543816</v>
      </c>
    </row>
    <row r="306" spans="1:5" ht="15" customHeight="1" x14ac:dyDescent="0.25">
      <c r="A306" s="11"/>
      <c r="B306" s="12" t="s">
        <v>48</v>
      </c>
      <c r="C306" s="74">
        <f>'[1]Chnages in rep.'!NG$40</f>
        <v>-0.12204801538236998</v>
      </c>
      <c r="D306" s="74">
        <f>'[1]Male, month on month'!NH$39</f>
        <v>1.0962867477593008E-2</v>
      </c>
      <c r="E306" s="115">
        <f>'[1]Atolls month on month'!NH$39</f>
        <v>-0.23776672327809889</v>
      </c>
    </row>
    <row r="307" spans="1:5" ht="15" customHeight="1" x14ac:dyDescent="0.25">
      <c r="A307" s="11"/>
      <c r="B307" s="12" t="s">
        <v>49</v>
      </c>
      <c r="C307" s="74">
        <f>'[1]Chnages in rep.'!NH$40</f>
        <v>0.15264849210854248</v>
      </c>
      <c r="D307" s="74">
        <f>'[1]Male, month on month'!NI$39</f>
        <v>0.12369978831363593</v>
      </c>
      <c r="E307" s="115">
        <f>'[1]Atolls month on month'!NI$39</f>
        <v>0.17789649132189389</v>
      </c>
    </row>
    <row r="308" spans="1:5" ht="15" customHeight="1" x14ac:dyDescent="0.25">
      <c r="A308" s="11"/>
      <c r="B308" s="12" t="s">
        <v>41</v>
      </c>
      <c r="C308" s="74">
        <f>'[1]Chnages in rep.'!NI$40</f>
        <v>-4.122354385786009E-2</v>
      </c>
      <c r="D308" s="74">
        <f>'[1]Male, month on month'!NJ$39</f>
        <v>-0.16318989846205723</v>
      </c>
      <c r="E308" s="115">
        <f>'[1]Atolls month on month'!NJ$39</f>
        <v>6.5093494509649297E-2</v>
      </c>
    </row>
    <row r="309" spans="1:5" ht="15" customHeight="1" x14ac:dyDescent="0.25">
      <c r="A309" s="11"/>
      <c r="B309" s="12" t="s">
        <v>50</v>
      </c>
      <c r="C309" s="74">
        <f>'[1]Chnages in rep.'!NJ$40</f>
        <v>-2.0867598648455221E-2</v>
      </c>
      <c r="D309" s="74">
        <f>'[1]Male, month on month'!NK$39</f>
        <v>0.12817958206756686</v>
      </c>
      <c r="E309" s="115">
        <f>'[1]Atolls month on month'!NK$39</f>
        <v>-0.15049436371591396</v>
      </c>
    </row>
    <row r="310" spans="1:5" x14ac:dyDescent="0.25">
      <c r="A310" s="114"/>
      <c r="B310" s="12" t="s">
        <v>51</v>
      </c>
      <c r="C310" s="74">
        <f>'[1]Chnages in rep.'!NK$40</f>
        <v>0.10438468518554345</v>
      </c>
      <c r="D310" s="74">
        <f>'[1]Male, month on month'!NL$39</f>
        <v>0.15574977254748656</v>
      </c>
      <c r="E310" s="115">
        <f>'[1]Atolls month on month'!NL$39</f>
        <v>5.9587641953773307E-2</v>
      </c>
    </row>
    <row r="311" spans="1:5" x14ac:dyDescent="0.25">
      <c r="A311" s="114"/>
      <c r="B311" s="12" t="s">
        <v>40</v>
      </c>
      <c r="C311" s="74">
        <f>'[1]Chnages in rep.'!NL$40</f>
        <v>-0.52474466393057639</v>
      </c>
      <c r="D311" s="74">
        <f>'[1]Male, month on month'!NM$39</f>
        <v>-0.54907255143328282</v>
      </c>
      <c r="E311" s="115">
        <f>'[1]Atolls month on month'!NM$39</f>
        <v>-0.5035071882096509</v>
      </c>
    </row>
    <row r="312" spans="1:5" x14ac:dyDescent="0.25">
      <c r="A312" s="152">
        <v>2016</v>
      </c>
      <c r="B312" s="152"/>
      <c r="C312" s="74"/>
      <c r="D312" s="74"/>
      <c r="E312" s="115"/>
    </row>
    <row r="313" spans="1:5" x14ac:dyDescent="0.25">
      <c r="A313" s="114"/>
      <c r="B313" s="12" t="s">
        <v>45</v>
      </c>
      <c r="C313" s="74">
        <f>'[1]Chnages in rep.'!NM40</f>
        <v>-9.6110738358101688E-2</v>
      </c>
      <c r="D313" s="74">
        <f>'[1]Male, month on month'!NN39</f>
        <v>0.1466545323528079</v>
      </c>
      <c r="E313" s="115">
        <f>'[1]Atolls month on month'!NN39</f>
        <v>-0.30794008155210495</v>
      </c>
    </row>
    <row r="314" spans="1:5" x14ac:dyDescent="0.25">
      <c r="A314" s="114"/>
      <c r="B314" s="12" t="s">
        <v>46</v>
      </c>
      <c r="C314" s="74">
        <f>'[1]Chnages in rep.'!NN40</f>
        <v>0.21585252732159166</v>
      </c>
      <c r="D314" s="74">
        <f>'[1]Male, month on month'!NO39</f>
        <v>1.3255168985115695E-2</v>
      </c>
      <c r="E314" s="115">
        <f>'[1]Atolls month on month'!NO39</f>
        <v>0.39343872807147129</v>
      </c>
    </row>
    <row r="315" spans="1:5" x14ac:dyDescent="0.25">
      <c r="A315" s="114"/>
      <c r="B315" s="12" t="s">
        <v>43</v>
      </c>
      <c r="C315" s="74">
        <f>'[1]Chnages in rep.'!NO40</f>
        <v>-0.5326577568831814</v>
      </c>
      <c r="D315" s="74">
        <f>'[1]Male, month on month'!NP39</f>
        <v>-0.3274438422036674</v>
      </c>
      <c r="E315" s="115">
        <f>'[1]Atolls month on month'!NP39</f>
        <v>-0.71185630035360825</v>
      </c>
    </row>
    <row r="316" spans="1:5" x14ac:dyDescent="0.25">
      <c r="A316" s="114"/>
      <c r="B316" s="12" t="s">
        <v>47</v>
      </c>
      <c r="C316" s="74">
        <f>'[1]Chnages in rep.'!NP40</f>
        <v>-0.18242178801290976</v>
      </c>
      <c r="D316" s="74">
        <f>'[1]Male, month on month'!NQ39</f>
        <v>0.16072487746066066</v>
      </c>
      <c r="E316" s="115">
        <f>'[1]Atolls month on month'!NQ39</f>
        <v>-0.48322720871623037</v>
      </c>
    </row>
    <row r="317" spans="1:5" ht="15" customHeight="1" x14ac:dyDescent="0.25">
      <c r="A317" s="114"/>
      <c r="B317" s="12" t="s">
        <v>35</v>
      </c>
      <c r="C317" s="74">
        <f>'[1]Chnages in rep.'!NQ40</f>
        <v>6.3305358496457131E-2</v>
      </c>
      <c r="D317" s="74">
        <f>'[1]Male, month on month'!NR39</f>
        <v>5.6333098875827048E-2</v>
      </c>
      <c r="E317" s="115">
        <f>'[1]Atolls month on month'!NR39</f>
        <v>6.945685243611166E-2</v>
      </c>
    </row>
    <row r="318" spans="1:5" ht="15" customHeight="1" x14ac:dyDescent="0.25">
      <c r="A318" s="114"/>
      <c r="B318" s="130"/>
      <c r="C318" s="74"/>
      <c r="D318" s="74"/>
      <c r="E318" s="115"/>
    </row>
    <row r="319" spans="1:5" ht="15" customHeight="1" x14ac:dyDescent="0.25">
      <c r="A319" s="158" t="s">
        <v>252</v>
      </c>
      <c r="B319" s="159"/>
      <c r="C319" s="159"/>
      <c r="D319" s="159"/>
      <c r="E319" s="160"/>
    </row>
    <row r="320" spans="1:5" x14ac:dyDescent="0.25">
      <c r="A320" s="154" t="s">
        <v>249</v>
      </c>
      <c r="B320" s="155"/>
      <c r="C320" s="155"/>
      <c r="D320" s="155"/>
      <c r="E320" s="161"/>
    </row>
    <row r="321" spans="1:5" x14ac:dyDescent="0.25">
      <c r="A321" s="156"/>
      <c r="B321" s="157"/>
      <c r="C321" s="157"/>
      <c r="D321" s="157"/>
      <c r="E321" s="162"/>
    </row>
    <row r="322" spans="1:5" x14ac:dyDescent="0.25">
      <c r="A322" s="139"/>
      <c r="B322" s="140"/>
      <c r="C322" s="140"/>
      <c r="D322" s="140"/>
      <c r="E322" s="163"/>
    </row>
  </sheetData>
  <mergeCells count="38">
    <mergeCell ref="A142:B142"/>
    <mergeCell ref="A137:B137"/>
    <mergeCell ref="A135:E135"/>
    <mergeCell ref="A141:B141"/>
    <mergeCell ref="A224:B224"/>
    <mergeCell ref="A185:B185"/>
    <mergeCell ref="A198:B198"/>
    <mergeCell ref="A211:B211"/>
    <mergeCell ref="A139:B139"/>
    <mergeCell ref="A143:B143"/>
    <mergeCell ref="A144:E144"/>
    <mergeCell ref="A146:B146"/>
    <mergeCell ref="A159:B159"/>
    <mergeCell ref="A172:B172"/>
    <mergeCell ref="A69:B69"/>
    <mergeCell ref="A82:B82"/>
    <mergeCell ref="A95:B95"/>
    <mergeCell ref="A140:B140"/>
    <mergeCell ref="A108:B108"/>
    <mergeCell ref="A121:B121"/>
    <mergeCell ref="A138:B138"/>
    <mergeCell ref="A1:E1"/>
    <mergeCell ref="A56:B56"/>
    <mergeCell ref="A3:B3"/>
    <mergeCell ref="A4:B4"/>
    <mergeCell ref="A17:B17"/>
    <mergeCell ref="A30:B30"/>
    <mergeCell ref="A43:B43"/>
    <mergeCell ref="A319:E319"/>
    <mergeCell ref="A320:E322"/>
    <mergeCell ref="A286:B286"/>
    <mergeCell ref="A299:B299"/>
    <mergeCell ref="A230:E230"/>
    <mergeCell ref="A232:B232"/>
    <mergeCell ref="A246:B246"/>
    <mergeCell ref="A260:B260"/>
    <mergeCell ref="A273:B273"/>
    <mergeCell ref="A312:B312"/>
  </mergeCells>
  <pageMargins left="0.7" right="0.7" top="0.75" bottom="0.75" header="0.3" footer="0.3"/>
  <pageSetup orientation="portrait" r:id="rId1"/>
  <rowBreaks count="1" manualBreakCount="1">
    <brk id="2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table 1</vt:lpstr>
      <vt:lpstr>table 2</vt:lpstr>
      <vt:lpstr>table 3</vt:lpstr>
      <vt:lpstr>table 4</vt:lpstr>
      <vt:lpstr>table 5</vt:lpstr>
      <vt:lpstr>table 6</vt:lpstr>
      <vt:lpstr>table 7</vt:lpstr>
      <vt:lpstr>table 8</vt:lpstr>
      <vt:lpstr>table 9</vt:lpstr>
      <vt:lpstr>'table 1'!Print_Area</vt:lpstr>
      <vt:lpstr>'table 2'!Print_Area</vt:lpstr>
      <vt:lpstr>'table 3'!Print_Area</vt:lpstr>
      <vt:lpstr>'table 4'!Print_Area</vt:lpstr>
      <vt:lpstr>'table 5'!Print_Area</vt:lpstr>
      <vt:lpstr>'table 6'!Print_Area</vt:lpstr>
      <vt:lpstr>'table 7'!Print_Area</vt:lpstr>
      <vt:lpstr>'table 8'!Print_Area</vt:lpstr>
      <vt:lpstr>'table 4'!Print_Titles</vt:lpstr>
      <vt:lpstr>'table 5'!Print_Titles</vt:lpstr>
      <vt:lpstr>'table 7'!Print_Titles</vt:lpstr>
      <vt:lpstr>'table 8'!Print_Titles</vt:lpstr>
      <vt:lpstr>'table 9'!Print_Titles</vt:lpstr>
    </vt:vector>
  </TitlesOfParts>
  <Company>Min. of Planning and National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dc:creator>
  <cp:lastModifiedBy>Sajida Ahmed</cp:lastModifiedBy>
  <cp:lastPrinted>2016-06-27T05:52:16Z</cp:lastPrinted>
  <dcterms:created xsi:type="dcterms:W3CDTF">2012-11-24T10:19:41Z</dcterms:created>
  <dcterms:modified xsi:type="dcterms:W3CDTF">2016-06-27T05:52:24Z</dcterms:modified>
</cp:coreProperties>
</file>